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Projektdienste\Fachstellen\Planerw_Wettbew\00_FS_Koordination\00_Verfahren FS_PLW_WBW\01_WBW\Zürich_BBZ ll_77049_Bildungsmeile ll\01_Vorbereitung\06_Wettbewerbsunterlagen\D_Formulare\"/>
    </mc:Choice>
  </mc:AlternateContent>
  <bookViews>
    <workbookView xWindow="0" yWindow="470" windowWidth="28800" windowHeight="17460"/>
  </bookViews>
  <sheets>
    <sheet name="Tabelle_Raumprogramm" sheetId="5" r:id="rId1"/>
  </sheets>
  <definedNames>
    <definedName name="_xlnm.Print_Area" localSheetId="0">Tabelle_Raumprogramm!$A$5:$N$91</definedName>
    <definedName name="_xlnm.Print_Titles" localSheetId="0">Tabelle_Raumprogramm!$8:$8</definedName>
    <definedName name="RP" localSheetId="0">Tabelle_Raumprogramm!$A$5:$N$63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5" i="5" l="1"/>
  <c r="N70" i="5"/>
  <c r="N59" i="5"/>
  <c r="N57" i="5" s="1"/>
  <c r="N41" i="5"/>
  <c r="N35" i="5"/>
  <c r="N26" i="5"/>
  <c r="N18" i="5"/>
  <c r="N15" i="5"/>
  <c r="N9" i="5" s="1"/>
  <c r="N13" i="5"/>
  <c r="N11" i="5"/>
  <c r="N7" i="5"/>
  <c r="N6" i="5"/>
  <c r="N5" i="5"/>
  <c r="I18" i="5"/>
  <c r="I75" i="5"/>
  <c r="I70" i="5"/>
  <c r="I59" i="5"/>
  <c r="I41" i="5"/>
  <c r="I35" i="5"/>
  <c r="I26" i="5"/>
  <c r="I15" i="5"/>
  <c r="I13" i="5"/>
  <c r="I11" i="5"/>
  <c r="I7" i="5"/>
  <c r="I5" i="5"/>
  <c r="E77" i="5"/>
  <c r="E78" i="5"/>
  <c r="E79" i="5"/>
  <c r="E76" i="5"/>
  <c r="E71" i="5"/>
  <c r="E70" i="5" s="1"/>
  <c r="E69" i="5"/>
  <c r="E68" i="5"/>
  <c r="E63" i="5"/>
  <c r="E64" i="5"/>
  <c r="E62" i="5"/>
  <c r="E60" i="5"/>
  <c r="E54" i="5"/>
  <c r="E53" i="5"/>
  <c r="E43" i="5"/>
  <c r="E44" i="5"/>
  <c r="E45" i="5"/>
  <c r="E46" i="5"/>
  <c r="E47" i="5"/>
  <c r="E48" i="5"/>
  <c r="E49" i="5"/>
  <c r="E50" i="5"/>
  <c r="E42" i="5"/>
  <c r="E39" i="5"/>
  <c r="E38" i="5"/>
  <c r="E33" i="5"/>
  <c r="E32" i="5"/>
  <c r="E31" i="5"/>
  <c r="E27" i="5"/>
  <c r="E25" i="5"/>
  <c r="E24" i="5"/>
  <c r="E21" i="5"/>
  <c r="E20" i="5"/>
  <c r="E17" i="5"/>
  <c r="E15" i="5" s="1"/>
  <c r="E13" i="5"/>
  <c r="E11" i="5"/>
  <c r="E35" i="5" l="1"/>
  <c r="E41" i="5"/>
  <c r="E26" i="5"/>
  <c r="E59" i="5"/>
  <c r="E75" i="5"/>
  <c r="E5" i="5"/>
  <c r="E7" i="5"/>
  <c r="I9" i="5"/>
  <c r="I57" i="5"/>
  <c r="I6" i="5"/>
  <c r="E6" i="5"/>
  <c r="E57" i="5"/>
  <c r="E18" i="5"/>
  <c r="E9" i="5" l="1"/>
</calcChain>
</file>

<file path=xl/sharedStrings.xml><?xml version="1.0" encoding="utf-8"?>
<sst xmlns="http://schemas.openxmlformats.org/spreadsheetml/2006/main" count="172" uniqueCount="162">
  <si>
    <t>Bezeichnung</t>
  </si>
  <si>
    <t>Anzahl</t>
  </si>
  <si>
    <t>Gesamt m²</t>
  </si>
  <si>
    <t>Allgemein</t>
  </si>
  <si>
    <t>1.1.1</t>
  </si>
  <si>
    <t>Klassenzimmer</t>
  </si>
  <si>
    <t>1.2.1</t>
  </si>
  <si>
    <t>Vorbereitung</t>
  </si>
  <si>
    <t>1.3.1</t>
  </si>
  <si>
    <t>1.4.1</t>
  </si>
  <si>
    <t>1.4.2</t>
  </si>
  <si>
    <t>1.4.3</t>
  </si>
  <si>
    <t>1.4.4</t>
  </si>
  <si>
    <t>1.5.1</t>
  </si>
  <si>
    <t>1.5.2</t>
  </si>
  <si>
    <t>Unterrichtsbereich</t>
  </si>
  <si>
    <t>1.6.1</t>
  </si>
  <si>
    <t>1.6.2</t>
  </si>
  <si>
    <t>1.6.3</t>
  </si>
  <si>
    <t>1.6.4</t>
  </si>
  <si>
    <t>1.6.5</t>
  </si>
  <si>
    <t>1.3.2</t>
  </si>
  <si>
    <t>1.4.5</t>
  </si>
  <si>
    <t>1.4.6</t>
  </si>
  <si>
    <t>Sekretariat</t>
  </si>
  <si>
    <t>Sitzungszimmer klein</t>
  </si>
  <si>
    <t>Sitzungszimmer gross</t>
  </si>
  <si>
    <t>Pflanzenkeller</t>
  </si>
  <si>
    <t>1.7.1</t>
  </si>
  <si>
    <t>1.7.2</t>
  </si>
  <si>
    <t>1.7.3</t>
  </si>
  <si>
    <t>1.7.4</t>
  </si>
  <si>
    <t>Putzräume</t>
  </si>
  <si>
    <t>Mehrzweckraum</t>
  </si>
  <si>
    <t>Vorbereitungszimmer Lehrpersonen</t>
  </si>
  <si>
    <t>Sammlung Fachschaften</t>
  </si>
  <si>
    <t>Pflanzensammlung</t>
  </si>
  <si>
    <t>Baumodelle</t>
  </si>
  <si>
    <t>Lager Baumodelle</t>
  </si>
  <si>
    <t>Modellwerkstatt</t>
  </si>
  <si>
    <t>Modelllager</t>
  </si>
  <si>
    <t>1 - 3</t>
  </si>
  <si>
    <t>Praxisversuche</t>
  </si>
  <si>
    <t>Materiallager Praxisversuche</t>
  </si>
  <si>
    <t>Fotostudio</t>
  </si>
  <si>
    <t>1.4.7</t>
  </si>
  <si>
    <t>1.5.3</t>
  </si>
  <si>
    <t>1.5.4</t>
  </si>
  <si>
    <t>1.5.5</t>
  </si>
  <si>
    <t>1.5.6</t>
  </si>
  <si>
    <t>1.5.7</t>
  </si>
  <si>
    <t>1.5.8</t>
  </si>
  <si>
    <t>Eingangszone, Erschliessungsfläche</t>
  </si>
  <si>
    <t>Schülerarbeitsraum / Fachmediothek</t>
  </si>
  <si>
    <t>Lehrpersonenzimmer</t>
  </si>
  <si>
    <t>Kopierraum Lehrpersonen</t>
  </si>
  <si>
    <t>Kiosk / Office</t>
  </si>
  <si>
    <t>Aussenraum</t>
  </si>
  <si>
    <t>Raucherzone</t>
  </si>
  <si>
    <t>1 - 2</t>
  </si>
  <si>
    <t>Büro Leitung</t>
  </si>
  <si>
    <t>Kopier- / Druckerraum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</si>
  <si>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</si>
  <si>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</si>
  <si>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</si>
  <si>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</si>
  <si>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</si>
  <si>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</si>
  <si>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</si>
  <si>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</si>
  <si>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</si>
  <si>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</si>
  <si>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Hausmeister</t>
  </si>
  <si>
    <t>Personalgarderobe m / w</t>
  </si>
  <si>
    <t>Lager Technischer Dienst</t>
  </si>
  <si>
    <t>Werkstatt Technischer Dienst</t>
  </si>
  <si>
    <t>Lager / Archiv</t>
  </si>
  <si>
    <t>Serverraum</t>
  </si>
  <si>
    <t>Aussengeräte</t>
  </si>
  <si>
    <t>WC-Anlagen m / w</t>
  </si>
  <si>
    <t>Lager Büro / Papier</t>
  </si>
  <si>
    <t>Lager Hausdienst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</si>
  <si>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</si>
  <si>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</si>
  <si>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</si>
  <si>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</si>
  <si>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</si>
  <si>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</si>
  <si>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</si>
  <si>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</si>
  <si>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</si>
  <si>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</si>
  <si>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Einfachsporthalle</t>
  </si>
  <si>
    <t>Sport</t>
  </si>
  <si>
    <t>Geräteraum</t>
  </si>
  <si>
    <t>Foyer Sporthalle</t>
  </si>
  <si>
    <t>Gymnastikraum</t>
  </si>
  <si>
    <t>Ausdauer- / Krafttraining</t>
  </si>
  <si>
    <t>Materialschränke Schulsport</t>
  </si>
  <si>
    <t>Duschzonen</t>
  </si>
  <si>
    <t>Garderoben</t>
  </si>
  <si>
    <t>Garderoben Sportlehrpersonen m / w</t>
  </si>
  <si>
    <t>Aufenthalt Sportlehrpersonen</t>
  </si>
  <si>
    <t>Büro Hallenwart</t>
  </si>
  <si>
    <t>Parkierung</t>
  </si>
  <si>
    <t>Umgebung</t>
  </si>
  <si>
    <t>Verwaltung</t>
  </si>
  <si>
    <t>Nutzfläche</t>
  </si>
  <si>
    <t>Verkehrsfläche</t>
  </si>
  <si>
    <t>Funktionsfläche</t>
  </si>
  <si>
    <t>Liftanlagen</t>
  </si>
  <si>
    <t>Sammmlungen</t>
  </si>
  <si>
    <t>Aufenthalts- / Mehrzweckräume</t>
  </si>
  <si>
    <t>Spezialunterricht</t>
  </si>
  <si>
    <t>Betrieb (Nebenräume)</t>
  </si>
  <si>
    <t>2.2.1</t>
  </si>
  <si>
    <t>2.2.2</t>
  </si>
  <si>
    <t>Sportunterricht</t>
  </si>
  <si>
    <t>2.2</t>
  </si>
  <si>
    <t>2.2.3</t>
  </si>
  <si>
    <t>Abstellplätze Auto</t>
  </si>
  <si>
    <t>Abstellplätze Fahrräder</t>
  </si>
  <si>
    <t>4.1</t>
  </si>
  <si>
    <t>4.2</t>
  </si>
  <si>
    <t>Aufenthalsraum Lernende</t>
  </si>
  <si>
    <t>Entsorgung / Anlieferung</t>
  </si>
  <si>
    <t>Haustechnik</t>
  </si>
  <si>
    <t>Lüftungsanlage Unterrichtsbereich</t>
  </si>
  <si>
    <t>Lüftungsanlage Sportbereich</t>
  </si>
  <si>
    <t>Abluftanlage WC Unterrichtsbereich</t>
  </si>
  <si>
    <t>Abluftanlage WC/Dusche Sportbereich</t>
  </si>
  <si>
    <t>Heizung</t>
  </si>
  <si>
    <t>Kälte</t>
  </si>
  <si>
    <t>Sanitär</t>
  </si>
  <si>
    <t>Elektro</t>
  </si>
  <si>
    <t>5.1</t>
  </si>
  <si>
    <t>5.2</t>
  </si>
  <si>
    <t>Fläche m²</t>
  </si>
  <si>
    <t xml:space="preserve"> Soll Raumprogramm gemäss Vorgabe</t>
  </si>
  <si>
    <t>Ist Projekt</t>
  </si>
  <si>
    <t>Gelbe Felder durch Wettbewerbsteilnehmer auszufüllen</t>
  </si>
  <si>
    <t>Vorprüfer</t>
  </si>
  <si>
    <t>Anmerkungen (fakultativ)</t>
  </si>
  <si>
    <t xml:space="preserve"> lichte Höhe </t>
  </si>
  <si>
    <t>R.Nr.</t>
  </si>
  <si>
    <t xml:space="preserve">Gesamt m²     </t>
  </si>
  <si>
    <t xml:space="preserve"> lichte Höhe     </t>
  </si>
  <si>
    <r>
      <t>65m</t>
    </r>
    <r>
      <rPr>
        <vertAlign val="superscript"/>
        <sz val="10.5"/>
        <color rgb="FF000000"/>
        <rFont val="Arial"/>
        <family val="2"/>
      </rPr>
      <t>2</t>
    </r>
    <r>
      <rPr>
        <sz val="10.5"/>
        <color rgb="FF000000"/>
        <rFont val="Arial"/>
        <family val="2"/>
      </rPr>
      <t xml:space="preserve"> - 70m</t>
    </r>
    <r>
      <rPr>
        <vertAlign val="superscript"/>
        <sz val="10.5"/>
        <color rgb="FF000000"/>
        <rFont val="Arial"/>
        <family val="2"/>
      </rPr>
      <t>2</t>
    </r>
  </si>
  <si>
    <r>
      <t>390 m</t>
    </r>
    <r>
      <rPr>
        <vertAlign val="superscript"/>
        <sz val="10.5"/>
        <color rgb="FF000000"/>
        <rFont val="Arial"/>
        <family val="2"/>
      </rPr>
      <t>2</t>
    </r>
    <r>
      <rPr>
        <sz val="10.5"/>
        <color rgb="FF000000"/>
        <rFont val="Arial"/>
        <family val="2"/>
      </rPr>
      <t xml:space="preserve"> - 420 m</t>
    </r>
    <r>
      <rPr>
        <vertAlign val="superscript"/>
        <sz val="10.5"/>
        <color rgb="FF000000"/>
        <rFont val="Arial"/>
        <family val="2"/>
      </rPr>
      <t>2</t>
    </r>
  </si>
  <si>
    <r>
      <t>65 m</t>
    </r>
    <r>
      <rPr>
        <vertAlign val="superscript"/>
        <sz val="10.5"/>
        <color rgb="FF000000"/>
        <rFont val="Arial"/>
        <family val="2"/>
      </rPr>
      <t>2</t>
    </r>
    <r>
      <rPr>
        <sz val="10.5"/>
        <color rgb="FF000000"/>
        <rFont val="Arial"/>
        <family val="2"/>
      </rPr>
      <t xml:space="preserve"> - 70 m</t>
    </r>
    <r>
      <rPr>
        <vertAlign val="superscript"/>
        <sz val="10.5"/>
        <color rgb="FF000000"/>
        <rFont val="Arial"/>
        <family val="2"/>
      </rPr>
      <t>2</t>
    </r>
  </si>
  <si>
    <r>
      <t>130 m</t>
    </r>
    <r>
      <rPr>
        <vertAlign val="superscript"/>
        <sz val="10.5"/>
        <color rgb="FF000000"/>
        <rFont val="Arial"/>
        <family val="2"/>
      </rPr>
      <t>2</t>
    </r>
    <r>
      <rPr>
        <sz val="10.5"/>
        <color rgb="FF000000"/>
        <rFont val="Arial"/>
        <family val="2"/>
      </rPr>
      <t xml:space="preserve"> - 140m</t>
    </r>
    <r>
      <rPr>
        <vertAlign val="superscript"/>
        <sz val="10.5"/>
        <color rgb="FF000000"/>
        <rFont val="Arial"/>
        <family val="2"/>
      </rPr>
      <t>2</t>
    </r>
  </si>
  <si>
    <r>
      <t>65 m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 xml:space="preserve"> - 70 m</t>
    </r>
    <r>
      <rPr>
        <vertAlign val="superscript"/>
        <sz val="10.5"/>
        <rFont val="Arial"/>
        <family val="2"/>
      </rPr>
      <t>2</t>
    </r>
  </si>
  <si>
    <r>
      <t xml:space="preserve"> ca. 16 m</t>
    </r>
    <r>
      <rPr>
        <vertAlign val="superscript"/>
        <sz val="10.5"/>
        <rFont val="Arial"/>
        <family val="2"/>
      </rPr>
      <t>2</t>
    </r>
  </si>
  <si>
    <r>
      <t xml:space="preserve"> ca. 18 m</t>
    </r>
    <r>
      <rPr>
        <vertAlign val="superscript"/>
        <sz val="10.5"/>
        <color rgb="FF000000"/>
        <rFont val="Arial"/>
        <family val="2"/>
      </rPr>
      <t>2</t>
    </r>
  </si>
  <si>
    <r>
      <t>15 m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 xml:space="preserve"> - 20 m</t>
    </r>
    <r>
      <rPr>
        <vertAlign val="superscript"/>
        <sz val="10.5"/>
        <rFont val="Arial"/>
        <family val="2"/>
      </rPr>
      <t>2</t>
    </r>
  </si>
  <si>
    <r>
      <t xml:space="preserve"> ca. 8 m</t>
    </r>
    <r>
      <rPr>
        <vertAlign val="superscript"/>
        <sz val="10.5"/>
        <color rgb="FF000000"/>
        <rFont val="Arial"/>
        <family val="2"/>
      </rPr>
      <t>2</t>
    </r>
  </si>
  <si>
    <r>
      <t>50 m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 xml:space="preserve"> - 80 m</t>
    </r>
    <r>
      <rPr>
        <vertAlign val="superscript"/>
        <sz val="10.5"/>
        <rFont val="Arial"/>
        <family val="2"/>
      </rPr>
      <t>2</t>
    </r>
  </si>
  <si>
    <r>
      <t>17 m</t>
    </r>
    <r>
      <rPr>
        <vertAlign val="superscript"/>
        <sz val="10.5"/>
        <color rgb="FF000000"/>
        <rFont val="Arial"/>
        <family val="2"/>
      </rPr>
      <t>2</t>
    </r>
    <r>
      <rPr>
        <sz val="10.5"/>
        <color rgb="FF000000"/>
        <rFont val="Arial"/>
        <family val="2"/>
      </rPr>
      <t xml:space="preserve"> - 20m</t>
    </r>
    <r>
      <rPr>
        <vertAlign val="superscript"/>
        <sz val="10.5"/>
        <color rgb="FF000000"/>
        <rFont val="Arial"/>
        <family val="2"/>
      </rPr>
      <t>2</t>
    </r>
  </si>
  <si>
    <r>
      <t xml:space="preserve"> ca. 8 m</t>
    </r>
    <r>
      <rPr>
        <vertAlign val="superscript"/>
        <sz val="10.5"/>
        <rFont val="Arial"/>
        <family val="2"/>
      </rPr>
      <t>2</t>
    </r>
  </si>
  <si>
    <r>
      <t>ca. 110 m</t>
    </r>
    <r>
      <rPr>
        <vertAlign val="superscript"/>
        <sz val="10.5"/>
        <rFont val="Arial"/>
        <family val="2"/>
      </rPr>
      <t>2</t>
    </r>
  </si>
  <si>
    <t>z</t>
  </si>
  <si>
    <t>Kopier- / Druckerzimmer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</si>
</sst>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\ &quot;m²&quot;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rgb="FFFF0000"/>
      <name val="Arial"/>
      <family val="2"/>
    </font>
    <font>
      <sz val="10.5"/>
      <color theme="1"/>
      <name val="Arial Black"/>
      <family val="2"/>
    </font>
    <font>
      <sz val="10.5"/>
      <color theme="0"/>
      <name val="Arial Black"/>
      <family val="2"/>
    </font>
    <font>
      <sz val="10.5"/>
      <name val="Arial Black"/>
      <family val="2"/>
    </font>
    <font>
      <sz val="10.5"/>
      <color theme="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sz val="10.5"/>
      <color rgb="FF000000"/>
      <name val="Arial Black"/>
      <family val="2"/>
    </font>
    <font>
      <vertAlign val="superscript"/>
      <sz val="10.5"/>
      <color rgb="FF000000"/>
      <name val="Arial"/>
      <family val="2"/>
    </font>
    <font>
      <vertAlign val="superscript"/>
      <sz val="10.5"/>
      <name val="Arial"/>
      <family val="2"/>
    </font>
    <font>
      <i/>
      <sz val="10.5"/>
      <color rgb="FF0076BD"/>
      <name val="Arial"/>
      <family val="2"/>
    </font>
    <font>
      <i/>
      <sz val="10.5"/>
      <name val="Arial"/>
      <family val="2"/>
    </font>
    <font>
      <sz val="10.5"/>
      <color rgb="FFFF0000"/>
      <name val="Arial Black"/>
      <family val="2"/>
    </font>
    <font>
      <i/>
      <sz val="10.5"/>
      <color rgb="FF00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10" borderId="0" xfId="0" applyFont="1" applyFill="1" applyBorder="1" applyAlignment="1" applyProtection="1">
      <alignment horizontal="left" vertical="center" wrapText="1"/>
    </xf>
    <xf numFmtId="0" fontId="1" fillId="1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164" fontId="6" fillId="0" borderId="0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right" vertical="center"/>
    </xf>
    <xf numFmtId="164" fontId="11" fillId="5" borderId="1" xfId="0" applyNumberFormat="1" applyFont="1" applyFill="1" applyBorder="1" applyAlignment="1" applyProtection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14" fontId="1" fillId="0" borderId="1" xfId="0" quotePrefix="1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/>
    </xf>
    <xf numFmtId="164" fontId="11" fillId="3" borderId="1" xfId="0" applyNumberFormat="1" applyFont="1" applyFill="1" applyBorder="1" applyAlignment="1" applyProtection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14" fontId="1" fillId="0" borderId="1" xfId="0" quotePrefix="1" applyNumberFormat="1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 wrapText="1"/>
    </xf>
    <xf numFmtId="164" fontId="9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2" fontId="10" fillId="0" borderId="1" xfId="0" applyNumberFormat="1" applyFont="1" applyBorder="1" applyAlignment="1">
      <alignment horizontal="right" vertical="center" wrapText="1"/>
    </xf>
    <xf numFmtId="0" fontId="9" fillId="10" borderId="2" xfId="0" applyNumberFormat="1" applyFont="1" applyFill="1" applyBorder="1" applyAlignment="1" applyProtection="1">
      <alignment horizontal="right" vertical="center" wrapText="1"/>
      <protection locked="0"/>
    </xf>
    <xf numFmtId="164" fontId="9" fillId="10" borderId="4" xfId="0" applyNumberFormat="1" applyFont="1" applyFill="1" applyBorder="1" applyAlignment="1" applyProtection="1">
      <alignment horizontal="right" vertical="center" wrapText="1"/>
      <protection locked="0"/>
    </xf>
    <xf numFmtId="2" fontId="10" fillId="1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right" vertical="center"/>
    </xf>
    <xf numFmtId="2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 applyProtection="1">
      <alignment horizontal="right" vertical="center"/>
    </xf>
    <xf numFmtId="164" fontId="10" fillId="0" borderId="1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 vertical="center"/>
    </xf>
    <xf numFmtId="164" fontId="10" fillId="1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1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14" fontId="10" fillId="0" borderId="1" xfId="0" quotePrefix="1" applyNumberFormat="1" applyFont="1" applyBorder="1" applyAlignment="1" applyProtection="1">
      <alignment horizontal="left" vertical="center"/>
    </xf>
    <xf numFmtId="0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164" fontId="14" fillId="10" borderId="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0" applyNumberFormat="1" applyFont="1" applyFill="1" applyBorder="1" applyAlignment="1" applyProtection="1">
      <alignment horizontal="right" vertical="center" wrapText="1"/>
    </xf>
    <xf numFmtId="164" fontId="15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15" fillId="10" borderId="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right" vertical="center"/>
    </xf>
    <xf numFmtId="164" fontId="11" fillId="6" borderId="1" xfId="0" applyNumberFormat="1" applyFont="1" applyFill="1" applyBorder="1" applyAlignment="1" applyProtection="1">
      <alignment horizontal="right" vertical="center" wrapText="1"/>
    </xf>
    <xf numFmtId="2" fontId="9" fillId="6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</xf>
    <xf numFmtId="0" fontId="5" fillId="8" borderId="1" xfId="0" applyFont="1" applyFill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right" vertical="center"/>
    </xf>
    <xf numFmtId="164" fontId="11" fillId="8" borderId="1" xfId="0" applyNumberFormat="1" applyFont="1" applyFill="1" applyBorder="1" applyAlignment="1" applyProtection="1">
      <alignment horizontal="right" vertical="center" wrapText="1"/>
    </xf>
    <xf numFmtId="2" fontId="9" fillId="8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14" fontId="5" fillId="8" borderId="1" xfId="0" quotePrefix="1" applyNumberFormat="1" applyFont="1" applyFill="1" applyBorder="1" applyAlignment="1" applyProtection="1">
      <alignment horizontal="left" vertical="center"/>
    </xf>
    <xf numFmtId="0" fontId="5" fillId="8" borderId="1" xfId="0" applyFont="1" applyFill="1" applyBorder="1" applyAlignment="1" applyProtection="1">
      <alignment vertical="center"/>
    </xf>
    <xf numFmtId="0" fontId="5" fillId="8" borderId="1" xfId="0" applyFont="1" applyFill="1" applyBorder="1" applyAlignment="1" applyProtection="1">
      <alignment horizontal="right" vertical="center"/>
    </xf>
    <xf numFmtId="2" fontId="16" fillId="8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right" vertical="center"/>
    </xf>
    <xf numFmtId="0" fontId="5" fillId="9" borderId="1" xfId="0" applyFont="1" applyFill="1" applyBorder="1" applyAlignment="1" applyProtection="1">
      <alignment horizontal="left" vertical="center"/>
    </xf>
    <xf numFmtId="0" fontId="11" fillId="9" borderId="1" xfId="0" applyFont="1" applyFill="1" applyBorder="1" applyAlignment="1" applyProtection="1">
      <alignment vertical="center" wrapText="1"/>
    </xf>
    <xf numFmtId="0" fontId="1" fillId="9" borderId="1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horizontal="right" vertical="center"/>
    </xf>
    <xf numFmtId="164" fontId="7" fillId="9" borderId="1" xfId="0" applyNumberFormat="1" applyFont="1" applyFill="1" applyBorder="1" applyAlignment="1" applyProtection="1">
      <alignment horizontal="right" vertical="center" wrapText="1"/>
    </xf>
    <xf numFmtId="2" fontId="10" fillId="9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quotePrefix="1" applyNumberFormat="1" applyFont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horizontal="right" vertical="center"/>
    </xf>
    <xf numFmtId="164" fontId="11" fillId="7" borderId="1" xfId="0" applyNumberFormat="1" applyFont="1" applyFill="1" applyBorder="1" applyAlignment="1" applyProtection="1">
      <alignment horizontal="right"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quotePrefix="1" applyFont="1" applyBorder="1" applyAlignment="1" applyProtection="1">
      <alignment horizontal="left" vertical="center"/>
    </xf>
    <xf numFmtId="2" fontId="10" fillId="0" borderId="1" xfId="0" applyNumberFormat="1" applyFont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right" vertical="center"/>
    </xf>
    <xf numFmtId="164" fontId="11" fillId="4" borderId="1" xfId="0" applyNumberFormat="1" applyFont="1" applyFill="1" applyBorder="1" applyAlignment="1" applyProtection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 applyProtection="1">
      <alignment horizontal="right" vertical="center" wrapText="1"/>
      <protection locked="0"/>
    </xf>
  </cellXfs>
  <cellStyles count="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colors>
    <mruColors>
      <color rgb="FF0076BD"/>
      <color rgb="FFFFA37E"/>
      <color rgb="FFF3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98"/>
  <sheetViews>
    <sheetView showGridLines="0" tabSelected="1" view="pageLayout" topLeftCell="A5" zoomScale="55" zoomScaleNormal="75" zoomScaleSheetLayoutView="40" zoomScalePageLayoutView="55" workbookViewId="0">
      <selection activeCell="J87" sqref="J87"/>
    </sheetView>
  </sheetViews>
  <sheetFormatPr baseColWidth="10" defaultColWidth="10.90625" defaultRowHeight="13.5" x14ac:dyDescent="0.35"/>
  <cols>
    <col min="1" max="1" width="6.7265625" style="1" bestFit="1" customWidth="1"/>
    <col min="2" max="2" width="50.36328125" style="2" bestFit="1" customWidth="1"/>
    <col min="3" max="3" width="15.7265625" style="2" bestFit="1" customWidth="1"/>
    <col min="4" max="4" width="7.1796875" style="3" customWidth="1"/>
    <col min="5" max="6" width="12.6328125" style="2" customWidth="1"/>
    <col min="7" max="7" width="1" style="2" customWidth="1"/>
    <col min="8" max="8" width="7.1796875" style="2" customWidth="1"/>
    <col min="9" max="9" width="15.36328125" style="2" customWidth="1"/>
    <col min="10" max="10" width="12.6328125" style="2" customWidth="1"/>
    <col min="11" max="11" width="35.90625" style="6" customWidth="1"/>
    <col min="12" max="12" width="1" style="2" hidden="1" customWidth="1"/>
    <col min="13" max="13" width="7.1796875" style="2" hidden="1" customWidth="1"/>
    <col min="14" max="14" width="17.36328125" style="2" hidden="1" customWidth="1"/>
    <col min="15" max="16384" width="10.90625" style="2"/>
  </cols>
  <sheetData>
    <row r="1" spans="1:14" ht="41.5" customHeight="1" x14ac:dyDescent="0.35">
      <c r="H1" s="16" t="s">
        <v>140</v>
      </c>
      <c r="I1" s="17"/>
      <c r="J1" s="4"/>
      <c r="K1" s="4"/>
    </row>
    <row r="2" spans="1:14" x14ac:dyDescent="0.35">
      <c r="H2" s="4"/>
      <c r="I2" s="4"/>
      <c r="J2" s="4"/>
      <c r="K2" s="4"/>
    </row>
    <row r="3" spans="1:14" ht="16.5" x14ac:dyDescent="0.35">
      <c r="B3" s="5" t="s">
        <v>138</v>
      </c>
      <c r="H3" s="15" t="s">
        <v>139</v>
      </c>
      <c r="I3" s="15"/>
      <c r="J3" s="14"/>
      <c r="K3" s="13"/>
      <c r="L3" s="14"/>
      <c r="M3" s="15" t="s">
        <v>141</v>
      </c>
      <c r="N3" s="15"/>
    </row>
    <row r="5" spans="1:14" s="25" customFormat="1" ht="16.5" x14ac:dyDescent="0.35">
      <c r="A5" s="18"/>
      <c r="B5" s="19" t="s">
        <v>107</v>
      </c>
      <c r="C5" s="20"/>
      <c r="D5" s="21"/>
      <c r="E5" s="22">
        <f>SUM(E12,E14,E16,E17,E19,E20,E21,E22,E23,E24,E25,E28,E29,E30,E31,E32,E33,E34,E36,E37,E38,E39,E40,E42,E43,E44,E45,E46,E47,E48,E50,E52,E53,E54,E60,E61,E63,E64,E66,E67,E68,E69,E71,E72,E73,E51)</f>
        <v>6215</v>
      </c>
      <c r="F5" s="22"/>
      <c r="G5" s="23"/>
      <c r="H5" s="23"/>
      <c r="I5" s="24">
        <f>SUM(I12,I14,I16,I17,I19,I20,I21,I22,I23,I24,I25,I28,I29,I30,I31,I32,I33,I34,I36,I37,I38,I39,I40,I42,I43,I44,I45,I46,I47,I48,I50,I52,I53,I54,I60,I61,I63,I64,I66,I67,I68,I69,I71,I72,I73,I51)</f>
        <v>0</v>
      </c>
      <c r="J5" s="24"/>
      <c r="K5" s="24"/>
      <c r="L5" s="24"/>
      <c r="M5" s="23"/>
      <c r="N5" s="24">
        <f>SUM(N12,N14,N16,N17,N19,N20,N21,N22,N23,N24,N25,N28,N29,N30,N31,N32,N33,N34,N36,N37,N38,N39,N40,N42,N43,N44,N45,N46,N47,N48,N50,N52,N53,N54,N60,N61,N63,N64,N66,N67,N68,N69,N71,N72,N73,N51)</f>
        <v>0</v>
      </c>
    </row>
    <row r="6" spans="1:14" s="25" customFormat="1" ht="16.5" x14ac:dyDescent="0.35">
      <c r="A6" s="18"/>
      <c r="B6" s="19" t="s">
        <v>108</v>
      </c>
      <c r="C6" s="20"/>
      <c r="D6" s="21"/>
      <c r="E6" s="22">
        <f>SUM(E27,E62)</f>
        <v>80</v>
      </c>
      <c r="F6" s="22"/>
      <c r="G6" s="23"/>
      <c r="H6" s="23"/>
      <c r="I6" s="24">
        <f>SUM(I27,I62)</f>
        <v>0</v>
      </c>
      <c r="J6" s="24"/>
      <c r="K6" s="24"/>
      <c r="L6" s="24"/>
      <c r="M6" s="23"/>
      <c r="N6" s="24">
        <f>SUM(N27,N62)</f>
        <v>0</v>
      </c>
    </row>
    <row r="7" spans="1:14" s="25" customFormat="1" ht="16.5" x14ac:dyDescent="0.35">
      <c r="A7" s="18"/>
      <c r="B7" s="19" t="s">
        <v>109</v>
      </c>
      <c r="C7" s="20"/>
      <c r="D7" s="21"/>
      <c r="E7" s="22">
        <f>SUM(E49,E76,E77,E78,E79,E80,E81,E82,E83)</f>
        <v>605</v>
      </c>
      <c r="F7" s="22"/>
      <c r="G7" s="23"/>
      <c r="H7" s="23"/>
      <c r="I7" s="24">
        <f>SUM(I49,I76,I77,I78,I79,I80,I81,I82,I83)</f>
        <v>0</v>
      </c>
      <c r="J7" s="24"/>
      <c r="K7" s="24"/>
      <c r="L7" s="24"/>
      <c r="M7" s="23"/>
      <c r="N7" s="24">
        <f>SUM(N49,N76,N77,N78,N79,N80,N81,N82,N83)</f>
        <v>0</v>
      </c>
    </row>
    <row r="8" spans="1:14" s="6" customFormat="1" ht="28.25" customHeight="1" x14ac:dyDescent="0.35">
      <c r="A8" s="26" t="s">
        <v>144</v>
      </c>
      <c r="B8" s="27" t="s">
        <v>0</v>
      </c>
      <c r="C8" s="28" t="s">
        <v>137</v>
      </c>
      <c r="D8" s="29" t="s">
        <v>1</v>
      </c>
      <c r="E8" s="28" t="s">
        <v>145</v>
      </c>
      <c r="F8" s="30" t="s">
        <v>146</v>
      </c>
      <c r="G8" s="28"/>
      <c r="H8" s="29" t="s">
        <v>1</v>
      </c>
      <c r="I8" s="28" t="s">
        <v>2</v>
      </c>
      <c r="J8" s="30" t="s">
        <v>143</v>
      </c>
      <c r="K8" s="31" t="s">
        <v>142</v>
      </c>
      <c r="L8" s="28"/>
      <c r="M8" s="29" t="s">
        <v>1</v>
      </c>
      <c r="N8" s="28" t="s">
        <v>2</v>
      </c>
    </row>
    <row r="9" spans="1:14" s="6" customFormat="1" ht="21.25" customHeight="1" x14ac:dyDescent="0.35">
      <c r="A9" s="32">
        <v>1</v>
      </c>
      <c r="B9" s="33" t="s">
        <v>15</v>
      </c>
      <c r="C9" s="34"/>
      <c r="D9" s="35"/>
      <c r="E9" s="36">
        <f>SUM(E11,E13,E15,E18,E26,E35,E41)</f>
        <v>4675</v>
      </c>
      <c r="F9" s="37"/>
      <c r="G9" s="38"/>
      <c r="H9" s="39"/>
      <c r="I9" s="40">
        <f>SUM(I11,I13,I15,I18,I26,I35,I41)</f>
        <v>0</v>
      </c>
      <c r="J9" s="40"/>
      <c r="K9" s="40"/>
      <c r="L9" s="38"/>
      <c r="M9" s="39"/>
      <c r="N9" s="40">
        <f>SUM(N11,N13,N15,N18,N26,N35,N41)</f>
        <v>0</v>
      </c>
    </row>
    <row r="10" spans="1:14" s="6" customFormat="1" ht="5.75" customHeight="1" x14ac:dyDescent="0.35">
      <c r="A10" s="41"/>
      <c r="B10" s="42"/>
      <c r="C10" s="43"/>
      <c r="D10" s="44"/>
      <c r="E10" s="43"/>
      <c r="F10" s="45"/>
      <c r="G10" s="46"/>
      <c r="H10" s="47"/>
      <c r="I10" s="43"/>
      <c r="J10" s="43"/>
      <c r="K10" s="43"/>
      <c r="L10" s="46"/>
      <c r="M10" s="47"/>
      <c r="N10" s="43"/>
    </row>
    <row r="11" spans="1:14" ht="16.5" x14ac:dyDescent="0.35">
      <c r="A11" s="48">
        <v>1.1000000000000001</v>
      </c>
      <c r="B11" s="49" t="s">
        <v>3</v>
      </c>
      <c r="C11" s="50"/>
      <c r="D11" s="51"/>
      <c r="E11" s="52">
        <f>SUM(E12:E12)</f>
        <v>2170</v>
      </c>
      <c r="F11" s="53"/>
      <c r="G11" s="38"/>
      <c r="H11" s="39"/>
      <c r="I11" s="40">
        <f>SUM(I12:I12)</f>
        <v>0</v>
      </c>
      <c r="J11" s="40"/>
      <c r="K11" s="40"/>
      <c r="L11" s="38"/>
      <c r="M11" s="39"/>
      <c r="N11" s="40">
        <f>SUM(N12:N12)</f>
        <v>0</v>
      </c>
    </row>
    <row r="12" spans="1:14" ht="15.5" x14ac:dyDescent="0.35">
      <c r="A12" s="54" t="s">
        <v>4</v>
      </c>
      <c r="B12" s="55" t="s">
        <v>5</v>
      </c>
      <c r="C12" s="56" t="s">
        <v>147</v>
      </c>
      <c r="D12" s="57">
        <v>31</v>
      </c>
      <c r="E12" s="56">
        <v>2170</v>
      </c>
      <c r="F12" s="58">
        <v>3</v>
      </c>
      <c r="G12" s="46"/>
      <c r="H12" s="59"/>
      <c r="I12" s="60">
        <v>0</v>
      </c>
      <c r="J12" s="61"/>
      <c r="K12" s="62"/>
      <c r="L12" s="46"/>
      <c r="M12" s="63"/>
      <c r="N12" s="43">
        <v>0</v>
      </c>
    </row>
    <row r="13" spans="1:14" ht="16.5" x14ac:dyDescent="0.35">
      <c r="A13" s="48">
        <v>1.2</v>
      </c>
      <c r="B13" s="49" t="s">
        <v>7</v>
      </c>
      <c r="C13" s="64"/>
      <c r="D13" s="51"/>
      <c r="E13" s="52">
        <f>SUM(E14:E14)</f>
        <v>450</v>
      </c>
      <c r="F13" s="53"/>
      <c r="G13" s="38"/>
      <c r="H13" s="39"/>
      <c r="I13" s="40">
        <f>SUM(I14:I14)</f>
        <v>0</v>
      </c>
      <c r="J13" s="65"/>
      <c r="K13" s="66"/>
      <c r="L13" s="38"/>
      <c r="M13" s="39"/>
      <c r="N13" s="40">
        <f>SUM(N14:N14)</f>
        <v>0</v>
      </c>
    </row>
    <row r="14" spans="1:14" x14ac:dyDescent="0.35">
      <c r="A14" s="54" t="s">
        <v>6</v>
      </c>
      <c r="B14" s="55" t="s">
        <v>34</v>
      </c>
      <c r="C14" s="56"/>
      <c r="D14" s="67"/>
      <c r="E14" s="56">
        <v>450</v>
      </c>
      <c r="F14" s="58">
        <v>3</v>
      </c>
      <c r="G14" s="46"/>
      <c r="H14" s="59"/>
      <c r="I14" s="60">
        <v>0</v>
      </c>
      <c r="J14" s="61"/>
      <c r="K14" s="62"/>
      <c r="L14" s="46"/>
      <c r="M14" s="63"/>
      <c r="N14" s="43">
        <v>0</v>
      </c>
    </row>
    <row r="15" spans="1:14" ht="16.5" x14ac:dyDescent="0.35">
      <c r="A15" s="48">
        <v>1.3</v>
      </c>
      <c r="B15" s="49" t="s">
        <v>111</v>
      </c>
      <c r="C15" s="64"/>
      <c r="D15" s="51"/>
      <c r="E15" s="52">
        <f>SUM(E16:E17)</f>
        <v>450</v>
      </c>
      <c r="F15" s="53"/>
      <c r="G15" s="38"/>
      <c r="H15" s="39"/>
      <c r="I15" s="40">
        <f>SUM(I16:I17)</f>
        <v>0</v>
      </c>
      <c r="J15" s="65"/>
      <c r="K15" s="66"/>
      <c r="L15" s="38"/>
      <c r="M15" s="39"/>
      <c r="N15" s="40">
        <f>SUM(N16:N17)</f>
        <v>0</v>
      </c>
    </row>
    <row r="16" spans="1:14" ht="15.5" x14ac:dyDescent="0.35">
      <c r="A16" s="54" t="s">
        <v>8</v>
      </c>
      <c r="B16" s="55" t="s">
        <v>35</v>
      </c>
      <c r="C16" s="56" t="s">
        <v>148</v>
      </c>
      <c r="D16" s="67"/>
      <c r="E16" s="56">
        <v>420</v>
      </c>
      <c r="F16" s="58">
        <v>2.5</v>
      </c>
      <c r="G16" s="46"/>
      <c r="H16" s="59"/>
      <c r="I16" s="60">
        <v>0</v>
      </c>
      <c r="J16" s="61"/>
      <c r="K16" s="62"/>
      <c r="L16" s="46"/>
      <c r="M16" s="63"/>
      <c r="N16" s="43">
        <v>0</v>
      </c>
    </row>
    <row r="17" spans="1:14" x14ac:dyDescent="0.35">
      <c r="A17" s="54" t="s">
        <v>21</v>
      </c>
      <c r="B17" s="55" t="s">
        <v>36</v>
      </c>
      <c r="C17" s="56">
        <v>30</v>
      </c>
      <c r="D17" s="57">
        <v>1</v>
      </c>
      <c r="E17" s="43">
        <f>+C17*D17</f>
        <v>30</v>
      </c>
      <c r="F17" s="68">
        <v>3</v>
      </c>
      <c r="G17" s="46"/>
      <c r="H17" s="59"/>
      <c r="I17" s="60">
        <v>0</v>
      </c>
      <c r="J17" s="61"/>
      <c r="K17" s="62"/>
      <c r="L17" s="46"/>
      <c r="M17" s="63"/>
      <c r="N17" s="43">
        <v>0</v>
      </c>
    </row>
    <row r="18" spans="1:14" ht="16.5" x14ac:dyDescent="0.35">
      <c r="A18" s="48">
        <v>1.4</v>
      </c>
      <c r="B18" s="49" t="s">
        <v>113</v>
      </c>
      <c r="C18" s="50"/>
      <c r="D18" s="51"/>
      <c r="E18" s="52">
        <f>SUM(E19:E25)</f>
        <v>380</v>
      </c>
      <c r="F18" s="53"/>
      <c r="G18" s="38"/>
      <c r="H18" s="39"/>
      <c r="I18" s="40">
        <f>SUM(I19:I25)</f>
        <v>0</v>
      </c>
      <c r="J18" s="65"/>
      <c r="K18" s="66"/>
      <c r="L18" s="38"/>
      <c r="M18" s="39"/>
      <c r="N18" s="40">
        <f>SUM(N19:N25)</f>
        <v>0</v>
      </c>
    </row>
    <row r="19" spans="1:14" ht="15.5" x14ac:dyDescent="0.35">
      <c r="A19" s="54" t="s">
        <v>9</v>
      </c>
      <c r="B19" s="55" t="s">
        <v>37</v>
      </c>
      <c r="C19" s="56" t="s">
        <v>149</v>
      </c>
      <c r="D19" s="57">
        <v>2</v>
      </c>
      <c r="E19" s="43">
        <v>140</v>
      </c>
      <c r="F19" s="68">
        <v>2.5</v>
      </c>
      <c r="G19" s="46"/>
      <c r="H19" s="59"/>
      <c r="I19" s="60">
        <v>0</v>
      </c>
      <c r="J19" s="61"/>
      <c r="K19" s="62"/>
      <c r="L19" s="46"/>
      <c r="M19" s="63"/>
      <c r="N19" s="43">
        <v>0</v>
      </c>
    </row>
    <row r="20" spans="1:14" x14ac:dyDescent="0.35">
      <c r="A20" s="54" t="s">
        <v>10</v>
      </c>
      <c r="B20" s="55" t="s">
        <v>38</v>
      </c>
      <c r="C20" s="56">
        <v>35</v>
      </c>
      <c r="D20" s="57">
        <v>1</v>
      </c>
      <c r="E20" s="43">
        <f>+C20*D20</f>
        <v>35</v>
      </c>
      <c r="F20" s="68">
        <v>2.5</v>
      </c>
      <c r="G20" s="46"/>
      <c r="H20" s="59"/>
      <c r="I20" s="60">
        <v>0</v>
      </c>
      <c r="J20" s="61"/>
      <c r="K20" s="62"/>
      <c r="L20" s="46"/>
      <c r="M20" s="63"/>
      <c r="N20" s="43">
        <v>0</v>
      </c>
    </row>
    <row r="21" spans="1:14" x14ac:dyDescent="0.35">
      <c r="A21" s="54" t="s">
        <v>11</v>
      </c>
      <c r="B21" s="55" t="s">
        <v>39</v>
      </c>
      <c r="C21" s="56">
        <v>35</v>
      </c>
      <c r="D21" s="57">
        <v>1</v>
      </c>
      <c r="E21" s="43">
        <f>+C21*D21</f>
        <v>35</v>
      </c>
      <c r="F21" s="68">
        <v>2.5</v>
      </c>
      <c r="G21" s="46"/>
      <c r="H21" s="59"/>
      <c r="I21" s="60">
        <v>0</v>
      </c>
      <c r="J21" s="61"/>
      <c r="K21" s="62"/>
      <c r="L21" s="46"/>
      <c r="M21" s="63"/>
      <c r="N21" s="43">
        <v>0</v>
      </c>
    </row>
    <row r="22" spans="1:14" x14ac:dyDescent="0.35">
      <c r="A22" s="54" t="s">
        <v>12</v>
      </c>
      <c r="B22" s="55" t="s">
        <v>40</v>
      </c>
      <c r="C22" s="56">
        <v>100</v>
      </c>
      <c r="D22" s="69" t="s">
        <v>41</v>
      </c>
      <c r="E22" s="43">
        <v>100</v>
      </c>
      <c r="F22" s="68">
        <v>2.5</v>
      </c>
      <c r="G22" s="46"/>
      <c r="H22" s="59"/>
      <c r="I22" s="60">
        <v>0</v>
      </c>
      <c r="J22" s="61"/>
      <c r="K22" s="62"/>
      <c r="L22" s="46"/>
      <c r="M22" s="63"/>
      <c r="N22" s="43">
        <v>0</v>
      </c>
    </row>
    <row r="23" spans="1:14" ht="15.5" x14ac:dyDescent="0.35">
      <c r="A23" s="54" t="s">
        <v>22</v>
      </c>
      <c r="B23" s="55" t="s">
        <v>42</v>
      </c>
      <c r="C23" s="56" t="s">
        <v>149</v>
      </c>
      <c r="D23" s="57">
        <v>1</v>
      </c>
      <c r="E23" s="43" t="s">
        <v>160</v>
      </c>
      <c r="F23" s="68">
        <v>2.5</v>
      </c>
      <c r="G23" s="46"/>
      <c r="H23" s="59"/>
      <c r="I23" s="60">
        <v>0</v>
      </c>
      <c r="J23" s="61"/>
      <c r="K23" s="62"/>
      <c r="L23" s="46"/>
      <c r="M23" s="63"/>
      <c r="N23" s="43">
        <v>0</v>
      </c>
    </row>
    <row r="24" spans="1:14" x14ac:dyDescent="0.35">
      <c r="A24" s="54" t="s">
        <v>23</v>
      </c>
      <c r="B24" s="55" t="s">
        <v>43</v>
      </c>
      <c r="C24" s="56">
        <v>35</v>
      </c>
      <c r="D24" s="57">
        <v>1</v>
      </c>
      <c r="E24" s="43">
        <f>+C24*D24</f>
        <v>35</v>
      </c>
      <c r="F24" s="68">
        <v>2.5</v>
      </c>
      <c r="G24" s="46"/>
      <c r="H24" s="59"/>
      <c r="I24" s="60">
        <v>0</v>
      </c>
      <c r="J24" s="61"/>
      <c r="K24" s="62"/>
      <c r="L24" s="46"/>
      <c r="M24" s="63"/>
      <c r="N24" s="43">
        <v>0</v>
      </c>
    </row>
    <row r="25" spans="1:14" x14ac:dyDescent="0.35">
      <c r="A25" s="54" t="s">
        <v>45</v>
      </c>
      <c r="B25" s="55" t="s">
        <v>44</v>
      </c>
      <c r="C25" s="56">
        <v>35</v>
      </c>
      <c r="D25" s="57">
        <v>1</v>
      </c>
      <c r="E25" s="43">
        <f>+C25*D25</f>
        <v>35</v>
      </c>
      <c r="F25" s="68">
        <v>2.5</v>
      </c>
      <c r="G25" s="46"/>
      <c r="H25" s="59"/>
      <c r="I25" s="60">
        <v>0</v>
      </c>
      <c r="J25" s="61"/>
      <c r="K25" s="62"/>
      <c r="L25" s="46"/>
      <c r="M25" s="63"/>
      <c r="N25" s="43">
        <v>0</v>
      </c>
    </row>
    <row r="26" spans="1:14" ht="16.5" x14ac:dyDescent="0.35">
      <c r="A26" s="48">
        <v>1.5</v>
      </c>
      <c r="B26" s="49" t="s">
        <v>112</v>
      </c>
      <c r="C26" s="50"/>
      <c r="D26" s="51"/>
      <c r="E26" s="52">
        <f>SUM(E27:E34)</f>
        <v>600</v>
      </c>
      <c r="F26" s="53"/>
      <c r="G26" s="38"/>
      <c r="H26" s="39"/>
      <c r="I26" s="40">
        <f>SUM(I27:I34)</f>
        <v>0</v>
      </c>
      <c r="J26" s="65"/>
      <c r="K26" s="66"/>
      <c r="L26" s="38"/>
      <c r="M26" s="39"/>
      <c r="N26" s="40">
        <f>SUM(N27:N34)</f>
        <v>0</v>
      </c>
    </row>
    <row r="27" spans="1:14" x14ac:dyDescent="0.35">
      <c r="A27" s="54" t="s">
        <v>13</v>
      </c>
      <c r="B27" s="55" t="s">
        <v>52</v>
      </c>
      <c r="C27" s="70">
        <v>30</v>
      </c>
      <c r="D27" s="71">
        <v>1</v>
      </c>
      <c r="E27" s="43">
        <f>+C27*D27</f>
        <v>30</v>
      </c>
      <c r="F27" s="68">
        <v>3</v>
      </c>
      <c r="G27" s="46"/>
      <c r="H27" s="59"/>
      <c r="I27" s="72">
        <v>0</v>
      </c>
      <c r="J27" s="61"/>
      <c r="K27" s="62"/>
      <c r="L27" s="73"/>
      <c r="M27" s="63"/>
      <c r="N27" s="74">
        <v>0</v>
      </c>
    </row>
    <row r="28" spans="1:14" ht="15.5" x14ac:dyDescent="0.35">
      <c r="A28" s="54" t="s">
        <v>14</v>
      </c>
      <c r="B28" s="55" t="s">
        <v>33</v>
      </c>
      <c r="C28" s="56" t="s">
        <v>150</v>
      </c>
      <c r="D28" s="57">
        <v>1</v>
      </c>
      <c r="E28" s="43">
        <v>140</v>
      </c>
      <c r="F28" s="68">
        <v>3.5</v>
      </c>
      <c r="G28" s="46"/>
      <c r="H28" s="59"/>
      <c r="I28" s="60">
        <v>0</v>
      </c>
      <c r="J28" s="61"/>
      <c r="K28" s="62"/>
      <c r="L28" s="46"/>
      <c r="M28" s="63"/>
      <c r="N28" s="43">
        <v>0</v>
      </c>
    </row>
    <row r="29" spans="1:14" ht="15.5" x14ac:dyDescent="0.35">
      <c r="A29" s="54" t="s">
        <v>46</v>
      </c>
      <c r="B29" s="75" t="s">
        <v>124</v>
      </c>
      <c r="C29" s="70" t="s">
        <v>151</v>
      </c>
      <c r="D29" s="71">
        <v>2</v>
      </c>
      <c r="E29" s="74">
        <v>140</v>
      </c>
      <c r="F29" s="68">
        <v>3.5</v>
      </c>
      <c r="G29" s="73"/>
      <c r="H29" s="76"/>
      <c r="I29" s="72">
        <v>0</v>
      </c>
      <c r="J29" s="61"/>
      <c r="K29" s="62"/>
      <c r="L29" s="73"/>
      <c r="M29" s="77"/>
      <c r="N29" s="74">
        <v>0</v>
      </c>
    </row>
    <row r="30" spans="1:14" ht="15.5" x14ac:dyDescent="0.35">
      <c r="A30" s="54" t="s">
        <v>47</v>
      </c>
      <c r="B30" s="75" t="s">
        <v>53</v>
      </c>
      <c r="C30" s="70" t="s">
        <v>151</v>
      </c>
      <c r="D30" s="71">
        <v>1</v>
      </c>
      <c r="E30" s="74">
        <v>70</v>
      </c>
      <c r="F30" s="68">
        <v>3</v>
      </c>
      <c r="G30" s="73"/>
      <c r="H30" s="76"/>
      <c r="I30" s="72">
        <v>0</v>
      </c>
      <c r="J30" s="61"/>
      <c r="K30" s="62"/>
      <c r="L30" s="73"/>
      <c r="M30" s="77"/>
      <c r="N30" s="74">
        <v>0</v>
      </c>
    </row>
    <row r="31" spans="1:14" x14ac:dyDescent="0.35">
      <c r="A31" s="54" t="s">
        <v>48</v>
      </c>
      <c r="B31" s="55" t="s">
        <v>161</v>
      </c>
      <c r="C31" s="70">
        <v>35</v>
      </c>
      <c r="D31" s="57">
        <v>1</v>
      </c>
      <c r="E31" s="43">
        <f>+C31*D31</f>
        <v>35</v>
      </c>
      <c r="F31" s="68">
        <v>2.5</v>
      </c>
      <c r="G31" s="46"/>
      <c r="H31" s="59"/>
      <c r="I31" s="60">
        <v>0</v>
      </c>
      <c r="J31" s="61"/>
      <c r="K31" s="62"/>
      <c r="L31" s="46"/>
      <c r="M31" s="63"/>
      <c r="N31" s="43">
        <v>0</v>
      </c>
    </row>
    <row r="32" spans="1:14" x14ac:dyDescent="0.35">
      <c r="A32" s="54" t="s">
        <v>49</v>
      </c>
      <c r="B32" s="55" t="s">
        <v>56</v>
      </c>
      <c r="C32" s="70">
        <v>20</v>
      </c>
      <c r="D32" s="57">
        <v>1</v>
      </c>
      <c r="E32" s="43">
        <f>+C32*D32</f>
        <v>20</v>
      </c>
      <c r="F32" s="68">
        <v>2.5</v>
      </c>
      <c r="G32" s="46"/>
      <c r="H32" s="59"/>
      <c r="I32" s="60">
        <v>0</v>
      </c>
      <c r="J32" s="61"/>
      <c r="K32" s="62"/>
      <c r="L32" s="46"/>
      <c r="M32" s="63"/>
      <c r="N32" s="43">
        <v>0</v>
      </c>
    </row>
    <row r="33" spans="1:14" x14ac:dyDescent="0.35">
      <c r="A33" s="54" t="s">
        <v>50</v>
      </c>
      <c r="B33" s="55" t="s">
        <v>54</v>
      </c>
      <c r="C33" s="56">
        <v>100</v>
      </c>
      <c r="D33" s="57">
        <v>1</v>
      </c>
      <c r="E33" s="43">
        <f>+C33*D33</f>
        <v>100</v>
      </c>
      <c r="F33" s="68">
        <v>3</v>
      </c>
      <c r="G33" s="46"/>
      <c r="H33" s="59"/>
      <c r="I33" s="60">
        <v>0</v>
      </c>
      <c r="J33" s="61"/>
      <c r="K33" s="62"/>
      <c r="L33" s="46"/>
      <c r="M33" s="63"/>
      <c r="N33" s="43">
        <v>0</v>
      </c>
    </row>
    <row r="34" spans="1:14" ht="15.5" x14ac:dyDescent="0.35">
      <c r="A34" s="54" t="s">
        <v>51</v>
      </c>
      <c r="B34" s="55" t="s">
        <v>55</v>
      </c>
      <c r="C34" s="70" t="s">
        <v>152</v>
      </c>
      <c r="D34" s="71">
        <v>4</v>
      </c>
      <c r="E34" s="70">
        <v>65</v>
      </c>
      <c r="F34" s="58">
        <v>2.5</v>
      </c>
      <c r="G34" s="73"/>
      <c r="H34" s="76"/>
      <c r="I34" s="72">
        <v>0</v>
      </c>
      <c r="J34" s="61"/>
      <c r="K34" s="62"/>
      <c r="L34" s="73"/>
      <c r="M34" s="77"/>
      <c r="N34" s="74">
        <v>0</v>
      </c>
    </row>
    <row r="35" spans="1:14" ht="16.5" x14ac:dyDescent="0.35">
      <c r="A35" s="48">
        <v>1.6</v>
      </c>
      <c r="B35" s="49" t="s">
        <v>106</v>
      </c>
      <c r="C35" s="50"/>
      <c r="D35" s="51"/>
      <c r="E35" s="52">
        <f>SUM(E36:E40)</f>
        <v>175</v>
      </c>
      <c r="F35" s="53"/>
      <c r="G35" s="38"/>
      <c r="H35" s="39"/>
      <c r="I35" s="40">
        <f>SUM(I36:I40)</f>
        <v>0</v>
      </c>
      <c r="J35" s="65"/>
      <c r="K35" s="66"/>
      <c r="L35" s="38"/>
      <c r="M35" s="39"/>
      <c r="N35" s="40">
        <f>SUM(N36:N40)</f>
        <v>0</v>
      </c>
    </row>
    <row r="36" spans="1:14" ht="15.5" x14ac:dyDescent="0.35">
      <c r="A36" s="54" t="s">
        <v>16</v>
      </c>
      <c r="B36" s="55" t="s">
        <v>24</v>
      </c>
      <c r="C36" s="70" t="s">
        <v>151</v>
      </c>
      <c r="D36" s="57">
        <v>1</v>
      </c>
      <c r="E36" s="43">
        <v>70</v>
      </c>
      <c r="F36" s="68">
        <v>2.5</v>
      </c>
      <c r="G36" s="46"/>
      <c r="H36" s="59"/>
      <c r="I36" s="60">
        <v>0</v>
      </c>
      <c r="J36" s="61"/>
      <c r="K36" s="62"/>
      <c r="L36" s="46"/>
      <c r="M36" s="63"/>
      <c r="N36" s="43">
        <v>0</v>
      </c>
    </row>
    <row r="37" spans="1:14" ht="15.5" x14ac:dyDescent="0.35">
      <c r="A37" s="54" t="s">
        <v>17</v>
      </c>
      <c r="B37" s="55" t="s">
        <v>60</v>
      </c>
      <c r="C37" s="56" t="s">
        <v>153</v>
      </c>
      <c r="D37" s="57">
        <v>2</v>
      </c>
      <c r="E37" s="43">
        <v>35</v>
      </c>
      <c r="F37" s="68">
        <v>2.5</v>
      </c>
      <c r="G37" s="46"/>
      <c r="H37" s="59"/>
      <c r="I37" s="60">
        <v>0</v>
      </c>
      <c r="J37" s="61"/>
      <c r="K37" s="62"/>
      <c r="L37" s="46"/>
      <c r="M37" s="63"/>
      <c r="N37" s="43">
        <v>0</v>
      </c>
    </row>
    <row r="38" spans="1:14" x14ac:dyDescent="0.35">
      <c r="A38" s="54" t="s">
        <v>18</v>
      </c>
      <c r="B38" s="55" t="s">
        <v>61</v>
      </c>
      <c r="C38" s="56">
        <v>15</v>
      </c>
      <c r="D38" s="57">
        <v>1</v>
      </c>
      <c r="E38" s="43">
        <f>+C38*D38</f>
        <v>15</v>
      </c>
      <c r="F38" s="68">
        <v>2.5</v>
      </c>
      <c r="G38" s="46"/>
      <c r="H38" s="59"/>
      <c r="I38" s="60">
        <v>0</v>
      </c>
      <c r="J38" s="61"/>
      <c r="K38" s="62"/>
      <c r="L38" s="46"/>
      <c r="M38" s="63"/>
      <c r="N38" s="43">
        <v>0</v>
      </c>
    </row>
    <row r="39" spans="1:14" x14ac:dyDescent="0.35">
      <c r="A39" s="54" t="s">
        <v>19</v>
      </c>
      <c r="B39" s="55" t="s">
        <v>26</v>
      </c>
      <c r="C39" s="56">
        <v>35</v>
      </c>
      <c r="D39" s="57">
        <v>1</v>
      </c>
      <c r="E39" s="43">
        <f>+C39*D39</f>
        <v>35</v>
      </c>
      <c r="F39" s="68">
        <v>2.5</v>
      </c>
      <c r="G39" s="46"/>
      <c r="H39" s="59"/>
      <c r="I39" s="60">
        <v>0</v>
      </c>
      <c r="J39" s="61"/>
      <c r="K39" s="62"/>
      <c r="L39" s="46"/>
      <c r="M39" s="63"/>
      <c r="N39" s="43">
        <v>0</v>
      </c>
    </row>
    <row r="40" spans="1:14" ht="15.5" x14ac:dyDescent="0.35">
      <c r="A40" s="54" t="s">
        <v>20</v>
      </c>
      <c r="B40" s="55" t="s">
        <v>25</v>
      </c>
      <c r="C40" s="70" t="s">
        <v>154</v>
      </c>
      <c r="D40" s="57">
        <v>1</v>
      </c>
      <c r="E40" s="43">
        <v>20</v>
      </c>
      <c r="F40" s="68">
        <v>2.5</v>
      </c>
      <c r="G40" s="46"/>
      <c r="H40" s="59"/>
      <c r="I40" s="60">
        <v>0</v>
      </c>
      <c r="J40" s="61"/>
      <c r="K40" s="62"/>
      <c r="L40" s="46"/>
      <c r="M40" s="63"/>
      <c r="N40" s="43">
        <v>0</v>
      </c>
    </row>
    <row r="41" spans="1:14" ht="16.5" x14ac:dyDescent="0.35">
      <c r="A41" s="48">
        <v>1.7</v>
      </c>
      <c r="B41" s="49" t="s">
        <v>114</v>
      </c>
      <c r="C41" s="64"/>
      <c r="D41" s="51"/>
      <c r="E41" s="52">
        <f>SUM(E42:E54)</f>
        <v>450</v>
      </c>
      <c r="F41" s="53"/>
      <c r="G41" s="38"/>
      <c r="H41" s="39"/>
      <c r="I41" s="40">
        <f>SUM(I42,I43,I44,I45,I46,I47,I48,I49,I50,I52,I53,I54)</f>
        <v>0</v>
      </c>
      <c r="J41" s="65"/>
      <c r="K41" s="66"/>
      <c r="L41" s="38"/>
      <c r="M41" s="39"/>
      <c r="N41" s="40">
        <f>SUM(N42,N43,N44,N45,N46,N47,N48,N49,N50,N52,N53,N54)</f>
        <v>0</v>
      </c>
    </row>
    <row r="42" spans="1:14" x14ac:dyDescent="0.35">
      <c r="A42" s="54" t="s">
        <v>28</v>
      </c>
      <c r="B42" s="55" t="s">
        <v>72</v>
      </c>
      <c r="C42" s="56">
        <v>20</v>
      </c>
      <c r="D42" s="57">
        <v>1</v>
      </c>
      <c r="E42" s="43">
        <f>+C42*D42</f>
        <v>20</v>
      </c>
      <c r="F42" s="68">
        <v>2.5</v>
      </c>
      <c r="G42" s="46"/>
      <c r="H42" s="59"/>
      <c r="I42" s="60">
        <v>0</v>
      </c>
      <c r="J42" s="61"/>
      <c r="K42" s="62"/>
      <c r="L42" s="46"/>
      <c r="M42" s="63"/>
      <c r="N42" s="43">
        <v>0</v>
      </c>
    </row>
    <row r="43" spans="1:14" x14ac:dyDescent="0.35">
      <c r="A43" s="78" t="s">
        <v>29</v>
      </c>
      <c r="B43" s="75" t="s">
        <v>73</v>
      </c>
      <c r="C43" s="70">
        <v>10</v>
      </c>
      <c r="D43" s="71">
        <v>2</v>
      </c>
      <c r="E43" s="43">
        <f t="shared" ref="E43:E50" si="0">+C43*D43</f>
        <v>20</v>
      </c>
      <c r="F43" s="68">
        <v>2.5</v>
      </c>
      <c r="G43" s="46"/>
      <c r="H43" s="59"/>
      <c r="I43" s="72">
        <v>0</v>
      </c>
      <c r="J43" s="61"/>
      <c r="K43" s="62"/>
      <c r="L43" s="73"/>
      <c r="M43" s="63"/>
      <c r="N43" s="74">
        <v>0</v>
      </c>
    </row>
    <row r="44" spans="1:14" x14ac:dyDescent="0.35">
      <c r="A44" s="78" t="s">
        <v>30</v>
      </c>
      <c r="B44" s="75" t="s">
        <v>74</v>
      </c>
      <c r="C44" s="70">
        <v>20</v>
      </c>
      <c r="D44" s="71">
        <v>1</v>
      </c>
      <c r="E44" s="43">
        <f t="shared" si="0"/>
        <v>20</v>
      </c>
      <c r="F44" s="68">
        <v>2.5</v>
      </c>
      <c r="G44" s="46"/>
      <c r="H44" s="59"/>
      <c r="I44" s="72">
        <v>0</v>
      </c>
      <c r="J44" s="61"/>
      <c r="K44" s="62"/>
      <c r="L44" s="73"/>
      <c r="M44" s="63"/>
      <c r="N44" s="74">
        <v>0</v>
      </c>
    </row>
    <row r="45" spans="1:14" x14ac:dyDescent="0.35">
      <c r="A45" s="54" t="s">
        <v>31</v>
      </c>
      <c r="B45" s="75" t="s">
        <v>75</v>
      </c>
      <c r="C45" s="70">
        <v>30</v>
      </c>
      <c r="D45" s="71">
        <v>1</v>
      </c>
      <c r="E45" s="43">
        <f t="shared" si="0"/>
        <v>30</v>
      </c>
      <c r="F45" s="68">
        <v>2.5</v>
      </c>
      <c r="G45" s="46"/>
      <c r="H45" s="59"/>
      <c r="I45" s="72">
        <v>0</v>
      </c>
      <c r="J45" s="61"/>
      <c r="K45" s="62"/>
      <c r="L45" s="73"/>
      <c r="M45" s="63"/>
      <c r="N45" s="74">
        <v>0</v>
      </c>
    </row>
    <row r="46" spans="1:14" x14ac:dyDescent="0.35">
      <c r="A46" s="54" t="s">
        <v>62</v>
      </c>
      <c r="B46" s="75" t="s">
        <v>125</v>
      </c>
      <c r="C46" s="70">
        <v>40</v>
      </c>
      <c r="D46" s="71">
        <v>1</v>
      </c>
      <c r="E46" s="43">
        <f t="shared" si="0"/>
        <v>40</v>
      </c>
      <c r="F46" s="68">
        <v>2.5</v>
      </c>
      <c r="G46" s="46"/>
      <c r="H46" s="59"/>
      <c r="I46" s="72">
        <v>0</v>
      </c>
      <c r="J46" s="61"/>
      <c r="K46" s="62"/>
      <c r="L46" s="73"/>
      <c r="M46" s="63"/>
      <c r="N46" s="74">
        <v>0</v>
      </c>
    </row>
    <row r="47" spans="1:14" x14ac:dyDescent="0.35">
      <c r="A47" s="78" t="s">
        <v>63</v>
      </c>
      <c r="B47" s="75" t="s">
        <v>76</v>
      </c>
      <c r="C47" s="70">
        <v>180</v>
      </c>
      <c r="D47" s="71">
        <v>1</v>
      </c>
      <c r="E47" s="43">
        <f t="shared" si="0"/>
        <v>180</v>
      </c>
      <c r="F47" s="68">
        <v>2.5</v>
      </c>
      <c r="G47" s="46"/>
      <c r="H47" s="59"/>
      <c r="I47" s="72">
        <v>0</v>
      </c>
      <c r="J47" s="61"/>
      <c r="K47" s="62"/>
      <c r="L47" s="73"/>
      <c r="M47" s="63"/>
      <c r="N47" s="74">
        <v>0</v>
      </c>
    </row>
    <row r="48" spans="1:14" x14ac:dyDescent="0.35">
      <c r="A48" s="78" t="s">
        <v>64</v>
      </c>
      <c r="B48" s="75" t="s">
        <v>27</v>
      </c>
      <c r="C48" s="70">
        <v>20</v>
      </c>
      <c r="D48" s="71">
        <v>1</v>
      </c>
      <c r="E48" s="43">
        <f t="shared" si="0"/>
        <v>20</v>
      </c>
      <c r="F48" s="68">
        <v>2.5</v>
      </c>
      <c r="G48" s="46"/>
      <c r="H48" s="59"/>
      <c r="I48" s="72">
        <v>0</v>
      </c>
      <c r="J48" s="61"/>
      <c r="K48" s="62"/>
      <c r="L48" s="73"/>
      <c r="M48" s="63"/>
      <c r="N48" s="74">
        <v>0</v>
      </c>
    </row>
    <row r="49" spans="1:14" x14ac:dyDescent="0.35">
      <c r="A49" s="78" t="s">
        <v>65</v>
      </c>
      <c r="B49" s="75" t="s">
        <v>77</v>
      </c>
      <c r="C49" s="70">
        <v>15</v>
      </c>
      <c r="D49" s="71">
        <v>1</v>
      </c>
      <c r="E49" s="43">
        <f t="shared" si="0"/>
        <v>15</v>
      </c>
      <c r="F49" s="68">
        <v>2.5</v>
      </c>
      <c r="G49" s="46"/>
      <c r="H49" s="59"/>
      <c r="I49" s="72">
        <v>0</v>
      </c>
      <c r="J49" s="61"/>
      <c r="K49" s="62"/>
      <c r="L49" s="73"/>
      <c r="M49" s="63"/>
      <c r="N49" s="74">
        <v>0</v>
      </c>
    </row>
    <row r="50" spans="1:14" x14ac:dyDescent="0.35">
      <c r="A50" s="54" t="s">
        <v>66</v>
      </c>
      <c r="B50" s="75" t="s">
        <v>78</v>
      </c>
      <c r="C50" s="70">
        <v>20</v>
      </c>
      <c r="D50" s="71">
        <v>1</v>
      </c>
      <c r="E50" s="43">
        <f t="shared" si="0"/>
        <v>20</v>
      </c>
      <c r="F50" s="68">
        <v>2.5</v>
      </c>
      <c r="G50" s="46"/>
      <c r="H50" s="59"/>
      <c r="I50" s="72">
        <v>0</v>
      </c>
      <c r="J50" s="61"/>
      <c r="K50" s="62"/>
      <c r="L50" s="73"/>
      <c r="M50" s="63"/>
      <c r="N50" s="74">
        <v>0</v>
      </c>
    </row>
    <row r="51" spans="1:14" x14ac:dyDescent="0.35">
      <c r="A51" s="54" t="s">
        <v>67</v>
      </c>
      <c r="B51" s="55" t="s">
        <v>79</v>
      </c>
      <c r="C51" s="56"/>
      <c r="D51" s="71"/>
      <c r="E51" s="70"/>
      <c r="F51" s="58">
        <v>2.5</v>
      </c>
      <c r="G51" s="73"/>
      <c r="H51" s="79"/>
      <c r="I51" s="80">
        <v>0</v>
      </c>
      <c r="J51" s="61"/>
      <c r="K51" s="62"/>
      <c r="L51" s="73"/>
      <c r="M51" s="81"/>
      <c r="N51" s="82">
        <v>0</v>
      </c>
    </row>
    <row r="52" spans="1:14" ht="15.5" x14ac:dyDescent="0.35">
      <c r="A52" s="54" t="s">
        <v>68</v>
      </c>
      <c r="B52" s="55" t="s">
        <v>32</v>
      </c>
      <c r="C52" s="56" t="s">
        <v>155</v>
      </c>
      <c r="D52" s="57">
        <v>6</v>
      </c>
      <c r="E52" s="56">
        <v>50</v>
      </c>
      <c r="F52" s="58">
        <v>2.5</v>
      </c>
      <c r="G52" s="46"/>
      <c r="H52" s="59"/>
      <c r="I52" s="60">
        <v>0</v>
      </c>
      <c r="J52" s="61"/>
      <c r="K52" s="62"/>
      <c r="L52" s="46"/>
      <c r="M52" s="63"/>
      <c r="N52" s="43">
        <v>0</v>
      </c>
    </row>
    <row r="53" spans="1:14" x14ac:dyDescent="0.35">
      <c r="A53" s="54" t="s">
        <v>69</v>
      </c>
      <c r="B53" s="55" t="s">
        <v>80</v>
      </c>
      <c r="C53" s="56">
        <v>20</v>
      </c>
      <c r="D53" s="57">
        <v>1</v>
      </c>
      <c r="E53" s="43">
        <f t="shared" ref="E53:E54" si="1">+C53*D53</f>
        <v>20</v>
      </c>
      <c r="F53" s="58">
        <v>2.5</v>
      </c>
      <c r="G53" s="46"/>
      <c r="H53" s="59"/>
      <c r="I53" s="60">
        <v>0</v>
      </c>
      <c r="J53" s="61"/>
      <c r="K53" s="62"/>
      <c r="L53" s="46"/>
      <c r="M53" s="63"/>
      <c r="N53" s="43">
        <v>0</v>
      </c>
    </row>
    <row r="54" spans="1:14" x14ac:dyDescent="0.35">
      <c r="A54" s="54" t="s">
        <v>70</v>
      </c>
      <c r="B54" s="55" t="s">
        <v>81</v>
      </c>
      <c r="C54" s="56">
        <v>15</v>
      </c>
      <c r="D54" s="57">
        <v>1</v>
      </c>
      <c r="E54" s="43">
        <f t="shared" si="1"/>
        <v>15</v>
      </c>
      <c r="F54" s="58">
        <v>2.5</v>
      </c>
      <c r="G54" s="46"/>
      <c r="H54" s="59"/>
      <c r="I54" s="60">
        <v>0</v>
      </c>
      <c r="J54" s="61"/>
      <c r="K54" s="62"/>
      <c r="L54" s="46"/>
      <c r="M54" s="63"/>
      <c r="N54" s="43">
        <v>0</v>
      </c>
    </row>
    <row r="55" spans="1:14" x14ac:dyDescent="0.35">
      <c r="A55" s="54" t="s">
        <v>71</v>
      </c>
      <c r="B55" s="55" t="s">
        <v>110</v>
      </c>
      <c r="C55" s="83"/>
      <c r="D55" s="57">
        <v>1</v>
      </c>
      <c r="E55" s="70"/>
      <c r="F55" s="58"/>
      <c r="G55" s="73"/>
      <c r="H55" s="84"/>
      <c r="I55" s="85"/>
      <c r="J55" s="86"/>
      <c r="K55" s="62"/>
      <c r="L55" s="73"/>
      <c r="M55" s="81"/>
      <c r="N55" s="82"/>
    </row>
    <row r="56" spans="1:14" ht="5.75" customHeight="1" x14ac:dyDescent="0.35">
      <c r="A56" s="54"/>
      <c r="B56" s="55"/>
      <c r="C56" s="56"/>
      <c r="D56" s="57"/>
      <c r="E56" s="56"/>
      <c r="F56" s="58"/>
      <c r="G56" s="46"/>
      <c r="H56" s="47"/>
      <c r="I56" s="43"/>
      <c r="J56" s="87"/>
      <c r="K56" s="74"/>
      <c r="L56" s="46"/>
      <c r="M56" s="47"/>
      <c r="N56" s="43"/>
    </row>
    <row r="57" spans="1:14" ht="21.25" customHeight="1" x14ac:dyDescent="0.35">
      <c r="A57" s="88">
        <v>2</v>
      </c>
      <c r="B57" s="89" t="s">
        <v>93</v>
      </c>
      <c r="C57" s="90"/>
      <c r="D57" s="91"/>
      <c r="E57" s="92">
        <f>SUM(E59,E70)</f>
        <v>1635</v>
      </c>
      <c r="F57" s="93"/>
      <c r="G57" s="38"/>
      <c r="H57" s="39"/>
      <c r="I57" s="40">
        <f>SUM(I59,I70)</f>
        <v>0</v>
      </c>
      <c r="J57" s="65"/>
      <c r="K57" s="66"/>
      <c r="L57" s="38"/>
      <c r="M57" s="39"/>
      <c r="N57" s="40">
        <f>SUM(N59,N70)</f>
        <v>0</v>
      </c>
    </row>
    <row r="58" spans="1:14" s="6" customFormat="1" ht="5.75" customHeight="1" x14ac:dyDescent="0.35">
      <c r="A58" s="94"/>
      <c r="B58" s="95"/>
      <c r="C58" s="96"/>
      <c r="D58" s="44"/>
      <c r="E58" s="40"/>
      <c r="F58" s="45"/>
      <c r="G58" s="38"/>
      <c r="H58" s="39"/>
      <c r="I58" s="40"/>
      <c r="J58" s="65"/>
      <c r="K58" s="66"/>
      <c r="L58" s="38"/>
      <c r="M58" s="39"/>
      <c r="N58" s="40"/>
    </row>
    <row r="59" spans="1:14" s="6" customFormat="1" ht="16.5" x14ac:dyDescent="0.35">
      <c r="A59" s="97">
        <v>2.1</v>
      </c>
      <c r="B59" s="98" t="s">
        <v>117</v>
      </c>
      <c r="C59" s="99"/>
      <c r="D59" s="100"/>
      <c r="E59" s="101">
        <f>SUM(E60:E69)</f>
        <v>1610</v>
      </c>
      <c r="F59" s="102"/>
      <c r="G59" s="38"/>
      <c r="H59" s="39"/>
      <c r="I59" s="40">
        <f>SUM(I60,I61,I62,I63,I64,I66,I67,I68,I69)</f>
        <v>0</v>
      </c>
      <c r="J59" s="65"/>
      <c r="K59" s="66"/>
      <c r="L59" s="38"/>
      <c r="M59" s="39"/>
      <c r="N59" s="40">
        <f>SUM(N60,N61,N62,N63,N64,N66,N67,N68,N69)</f>
        <v>0</v>
      </c>
    </row>
    <row r="60" spans="1:14" x14ac:dyDescent="0.35">
      <c r="A60" s="54" t="s">
        <v>82</v>
      </c>
      <c r="B60" s="75" t="s">
        <v>92</v>
      </c>
      <c r="C60" s="70">
        <v>450</v>
      </c>
      <c r="D60" s="71">
        <v>2</v>
      </c>
      <c r="E60" s="43">
        <f t="shared" ref="E60" si="2">+C60*D60</f>
        <v>900</v>
      </c>
      <c r="F60" s="58">
        <v>7</v>
      </c>
      <c r="G60" s="46"/>
      <c r="H60" s="59"/>
      <c r="I60" s="72">
        <v>0</v>
      </c>
      <c r="J60" s="61"/>
      <c r="K60" s="62"/>
      <c r="L60" s="73"/>
      <c r="M60" s="63"/>
      <c r="N60" s="74">
        <v>0</v>
      </c>
    </row>
    <row r="61" spans="1:14" ht="15.5" x14ac:dyDescent="0.35">
      <c r="A61" s="54" t="s">
        <v>83</v>
      </c>
      <c r="B61" s="75" t="s">
        <v>94</v>
      </c>
      <c r="C61" s="70" t="s">
        <v>156</v>
      </c>
      <c r="D61" s="71">
        <v>2</v>
      </c>
      <c r="E61" s="70">
        <v>160</v>
      </c>
      <c r="F61" s="58">
        <v>2.7</v>
      </c>
      <c r="G61" s="73"/>
      <c r="H61" s="76"/>
      <c r="I61" s="72">
        <v>0</v>
      </c>
      <c r="J61" s="61"/>
      <c r="K61" s="62"/>
      <c r="L61" s="73"/>
      <c r="M61" s="77"/>
      <c r="N61" s="74">
        <v>0</v>
      </c>
    </row>
    <row r="62" spans="1:14" x14ac:dyDescent="0.35">
      <c r="A62" s="54" t="s">
        <v>84</v>
      </c>
      <c r="B62" s="75" t="s">
        <v>95</v>
      </c>
      <c r="C62" s="70">
        <v>50</v>
      </c>
      <c r="D62" s="71">
        <v>1</v>
      </c>
      <c r="E62" s="43">
        <f t="shared" ref="E62:E64" si="3">+C62*D62</f>
        <v>50</v>
      </c>
      <c r="F62" s="58">
        <v>3</v>
      </c>
      <c r="G62" s="46"/>
      <c r="H62" s="59"/>
      <c r="I62" s="72">
        <v>0</v>
      </c>
      <c r="J62" s="61"/>
      <c r="K62" s="62"/>
      <c r="L62" s="73"/>
      <c r="M62" s="63"/>
      <c r="N62" s="74">
        <v>0</v>
      </c>
    </row>
    <row r="63" spans="1:14" x14ac:dyDescent="0.35">
      <c r="A63" s="54" t="s">
        <v>85</v>
      </c>
      <c r="B63" s="75" t="s">
        <v>96</v>
      </c>
      <c r="C63" s="70">
        <v>120</v>
      </c>
      <c r="D63" s="71">
        <v>1</v>
      </c>
      <c r="E63" s="43">
        <f t="shared" si="3"/>
        <v>120</v>
      </c>
      <c r="F63" s="58">
        <v>2.7</v>
      </c>
      <c r="G63" s="46"/>
      <c r="H63" s="59"/>
      <c r="I63" s="72">
        <v>0</v>
      </c>
      <c r="J63" s="61"/>
      <c r="K63" s="62"/>
      <c r="L63" s="73"/>
      <c r="M63" s="63"/>
      <c r="N63" s="74">
        <v>0</v>
      </c>
    </row>
    <row r="64" spans="1:14" x14ac:dyDescent="0.35">
      <c r="A64" s="54" t="s">
        <v>86</v>
      </c>
      <c r="B64" s="103" t="s">
        <v>97</v>
      </c>
      <c r="C64" s="70">
        <v>100</v>
      </c>
      <c r="D64" s="71">
        <v>1</v>
      </c>
      <c r="E64" s="43">
        <f t="shared" si="3"/>
        <v>100</v>
      </c>
      <c r="F64" s="58">
        <v>2.7</v>
      </c>
      <c r="G64" s="46"/>
      <c r="H64" s="59"/>
      <c r="I64" s="72">
        <v>0</v>
      </c>
      <c r="J64" s="61"/>
      <c r="K64" s="62"/>
      <c r="L64" s="73"/>
      <c r="M64" s="63"/>
      <c r="N64" s="74">
        <v>0</v>
      </c>
    </row>
    <row r="65" spans="1:14" x14ac:dyDescent="0.35">
      <c r="A65" s="54" t="s">
        <v>87</v>
      </c>
      <c r="B65" s="75" t="s">
        <v>98</v>
      </c>
      <c r="C65" s="70"/>
      <c r="D65" s="71"/>
      <c r="E65" s="70"/>
      <c r="F65" s="58"/>
      <c r="G65" s="73"/>
      <c r="H65" s="104"/>
      <c r="I65" s="105"/>
      <c r="J65" s="86"/>
      <c r="K65" s="62"/>
      <c r="L65" s="73"/>
      <c r="M65" s="106"/>
      <c r="N65" s="74"/>
    </row>
    <row r="66" spans="1:14" ht="15.5" x14ac:dyDescent="0.35">
      <c r="A66" s="54" t="s">
        <v>88</v>
      </c>
      <c r="B66" s="103" t="s">
        <v>99</v>
      </c>
      <c r="C66" s="56" t="s">
        <v>157</v>
      </c>
      <c r="D66" s="71">
        <v>4</v>
      </c>
      <c r="E66" s="70">
        <v>80</v>
      </c>
      <c r="F66" s="58">
        <v>2.5</v>
      </c>
      <c r="G66" s="73"/>
      <c r="H66" s="76"/>
      <c r="I66" s="72">
        <v>0</v>
      </c>
      <c r="J66" s="61"/>
      <c r="K66" s="62"/>
      <c r="L66" s="73"/>
      <c r="M66" s="77"/>
      <c r="N66" s="74">
        <v>0</v>
      </c>
    </row>
    <row r="67" spans="1:14" ht="15.5" x14ac:dyDescent="0.35">
      <c r="A67" s="54" t="s">
        <v>89</v>
      </c>
      <c r="B67" s="103" t="s">
        <v>100</v>
      </c>
      <c r="C67" s="56" t="s">
        <v>157</v>
      </c>
      <c r="D67" s="71">
        <v>8</v>
      </c>
      <c r="E67" s="70">
        <v>160</v>
      </c>
      <c r="F67" s="58">
        <v>2.5</v>
      </c>
      <c r="G67" s="73"/>
      <c r="H67" s="76"/>
      <c r="I67" s="72">
        <v>0</v>
      </c>
      <c r="J67" s="61"/>
      <c r="K67" s="62"/>
      <c r="L67" s="73"/>
      <c r="M67" s="77"/>
      <c r="N67" s="74">
        <v>0</v>
      </c>
    </row>
    <row r="68" spans="1:14" x14ac:dyDescent="0.35">
      <c r="A68" s="54" t="s">
        <v>90</v>
      </c>
      <c r="B68" s="75" t="s">
        <v>101</v>
      </c>
      <c r="C68" s="70">
        <v>12</v>
      </c>
      <c r="D68" s="71">
        <v>2</v>
      </c>
      <c r="E68" s="43">
        <f t="shared" ref="E68:E71" si="4">+C68*D68</f>
        <v>24</v>
      </c>
      <c r="F68" s="58">
        <v>2.5</v>
      </c>
      <c r="G68" s="46"/>
      <c r="H68" s="59"/>
      <c r="I68" s="72">
        <v>0</v>
      </c>
      <c r="J68" s="61"/>
      <c r="K68" s="62"/>
      <c r="L68" s="73"/>
      <c r="M68" s="63"/>
      <c r="N68" s="74">
        <v>0</v>
      </c>
    </row>
    <row r="69" spans="1:14" x14ac:dyDescent="0.35">
      <c r="A69" s="54" t="s">
        <v>91</v>
      </c>
      <c r="B69" s="75" t="s">
        <v>102</v>
      </c>
      <c r="C69" s="70">
        <v>16</v>
      </c>
      <c r="D69" s="71">
        <v>1</v>
      </c>
      <c r="E69" s="43">
        <f t="shared" si="4"/>
        <v>16</v>
      </c>
      <c r="F69" s="58">
        <v>2.5</v>
      </c>
      <c r="G69" s="46"/>
      <c r="H69" s="59"/>
      <c r="I69" s="72">
        <v>0</v>
      </c>
      <c r="J69" s="61"/>
      <c r="K69" s="62"/>
      <c r="L69" s="73"/>
      <c r="M69" s="63"/>
      <c r="N69" s="74">
        <v>0</v>
      </c>
    </row>
    <row r="70" spans="1:14" s="5" customFormat="1" ht="16.5" x14ac:dyDescent="0.35">
      <c r="A70" s="107" t="s">
        <v>118</v>
      </c>
      <c r="B70" s="108" t="s">
        <v>114</v>
      </c>
      <c r="C70" s="101"/>
      <c r="D70" s="109"/>
      <c r="E70" s="101">
        <f>SUM(E71:E73)</f>
        <v>25</v>
      </c>
      <c r="F70" s="110"/>
      <c r="G70" s="38"/>
      <c r="H70" s="39"/>
      <c r="I70" s="40">
        <f>SUM(I71,I73)</f>
        <v>0</v>
      </c>
      <c r="J70" s="65"/>
      <c r="K70" s="66"/>
      <c r="L70" s="38"/>
      <c r="M70" s="39"/>
      <c r="N70" s="40">
        <f>SUM(N71,N73)</f>
        <v>0</v>
      </c>
    </row>
    <row r="71" spans="1:14" x14ac:dyDescent="0.35">
      <c r="A71" s="78" t="s">
        <v>115</v>
      </c>
      <c r="B71" s="103" t="s">
        <v>103</v>
      </c>
      <c r="C71" s="70">
        <v>10</v>
      </c>
      <c r="D71" s="71">
        <v>1</v>
      </c>
      <c r="E71" s="43">
        <f t="shared" si="4"/>
        <v>10</v>
      </c>
      <c r="F71" s="58">
        <v>2.5</v>
      </c>
      <c r="G71" s="46"/>
      <c r="H71" s="59"/>
      <c r="I71" s="72">
        <v>0</v>
      </c>
      <c r="J71" s="61"/>
      <c r="K71" s="62"/>
      <c r="L71" s="73"/>
      <c r="M71" s="63"/>
      <c r="N71" s="74">
        <v>0</v>
      </c>
    </row>
    <row r="72" spans="1:14" s="6" customFormat="1" x14ac:dyDescent="0.35">
      <c r="A72" s="78" t="s">
        <v>116</v>
      </c>
      <c r="B72" s="111" t="s">
        <v>79</v>
      </c>
      <c r="C72" s="74"/>
      <c r="D72" s="112">
        <v>4</v>
      </c>
      <c r="E72" s="70"/>
      <c r="F72" s="68">
        <v>2.5</v>
      </c>
      <c r="G72" s="73"/>
      <c r="H72" s="79"/>
      <c r="I72" s="80">
        <v>0</v>
      </c>
      <c r="J72" s="61"/>
      <c r="K72" s="62"/>
      <c r="L72" s="73"/>
      <c r="M72" s="81"/>
      <c r="N72" s="82">
        <v>0</v>
      </c>
    </row>
    <row r="73" spans="1:14" s="6" customFormat="1" ht="15.5" x14ac:dyDescent="0.35">
      <c r="A73" s="78" t="s">
        <v>119</v>
      </c>
      <c r="B73" s="111" t="s">
        <v>32</v>
      </c>
      <c r="C73" s="74" t="s">
        <v>158</v>
      </c>
      <c r="D73" s="112">
        <v>2</v>
      </c>
      <c r="E73" s="70">
        <v>15</v>
      </c>
      <c r="F73" s="68">
        <v>2.5</v>
      </c>
      <c r="G73" s="73"/>
      <c r="H73" s="76"/>
      <c r="I73" s="72">
        <v>0</v>
      </c>
      <c r="J73" s="61"/>
      <c r="K73" s="62"/>
      <c r="L73" s="73"/>
      <c r="M73" s="77"/>
      <c r="N73" s="74">
        <v>0</v>
      </c>
    </row>
    <row r="74" spans="1:14" s="6" customFormat="1" ht="5.75" customHeight="1" x14ac:dyDescent="0.35">
      <c r="A74" s="78"/>
      <c r="B74" s="111"/>
      <c r="C74" s="74"/>
      <c r="D74" s="112"/>
      <c r="E74" s="70"/>
      <c r="F74" s="68"/>
      <c r="G74" s="73"/>
      <c r="H74" s="106"/>
      <c r="I74" s="74"/>
      <c r="J74" s="87"/>
      <c r="K74" s="74"/>
      <c r="L74" s="73"/>
      <c r="M74" s="106"/>
      <c r="N74" s="74"/>
    </row>
    <row r="75" spans="1:14" s="6" customFormat="1" ht="21.25" customHeight="1" x14ac:dyDescent="0.35">
      <c r="A75" s="113">
        <v>3</v>
      </c>
      <c r="B75" s="114" t="s">
        <v>126</v>
      </c>
      <c r="C75" s="115"/>
      <c r="D75" s="116"/>
      <c r="E75" s="117">
        <f>SUM(E76:E83)</f>
        <v>590</v>
      </c>
      <c r="F75" s="118"/>
      <c r="G75" s="24"/>
      <c r="H75" s="119"/>
      <c r="I75" s="66">
        <f>SUM(I76:I83)</f>
        <v>0</v>
      </c>
      <c r="J75" s="65"/>
      <c r="K75" s="66"/>
      <c r="L75" s="24"/>
      <c r="M75" s="119"/>
      <c r="N75" s="66">
        <f>SUM(N76:N83)</f>
        <v>0</v>
      </c>
    </row>
    <row r="76" spans="1:14" s="6" customFormat="1" x14ac:dyDescent="0.35">
      <c r="A76" s="120">
        <v>3.1</v>
      </c>
      <c r="B76" s="75" t="s">
        <v>127</v>
      </c>
      <c r="C76" s="70">
        <v>70</v>
      </c>
      <c r="D76" s="71">
        <v>3</v>
      </c>
      <c r="E76" s="43">
        <f t="shared" ref="E76:E79" si="5">+C76*D76</f>
        <v>210</v>
      </c>
      <c r="F76" s="68">
        <v>4.5</v>
      </c>
      <c r="G76" s="46"/>
      <c r="H76" s="59"/>
      <c r="I76" s="72">
        <v>0</v>
      </c>
      <c r="J76" s="61"/>
      <c r="K76" s="62"/>
      <c r="L76" s="73"/>
      <c r="M76" s="63"/>
      <c r="N76" s="74">
        <v>0</v>
      </c>
    </row>
    <row r="77" spans="1:14" s="6" customFormat="1" x14ac:dyDescent="0.35">
      <c r="A77" s="120">
        <v>3.2</v>
      </c>
      <c r="B77" s="55" t="s">
        <v>130</v>
      </c>
      <c r="C77" s="70">
        <v>30</v>
      </c>
      <c r="D77" s="71">
        <v>1</v>
      </c>
      <c r="E77" s="43">
        <f t="shared" si="5"/>
        <v>30</v>
      </c>
      <c r="F77" s="68">
        <v>3</v>
      </c>
      <c r="G77" s="46"/>
      <c r="H77" s="59"/>
      <c r="I77" s="72">
        <v>0</v>
      </c>
      <c r="J77" s="61"/>
      <c r="K77" s="62"/>
      <c r="L77" s="73"/>
      <c r="M77" s="63"/>
      <c r="N77" s="74">
        <v>0</v>
      </c>
    </row>
    <row r="78" spans="1:14" s="6" customFormat="1" x14ac:dyDescent="0.35">
      <c r="A78" s="120">
        <v>3.3</v>
      </c>
      <c r="B78" s="75" t="s">
        <v>128</v>
      </c>
      <c r="C78" s="70">
        <v>70</v>
      </c>
      <c r="D78" s="71">
        <v>1</v>
      </c>
      <c r="E78" s="43">
        <f t="shared" si="5"/>
        <v>70</v>
      </c>
      <c r="F78" s="68">
        <v>4.5</v>
      </c>
      <c r="G78" s="46"/>
      <c r="H78" s="59"/>
      <c r="I78" s="72">
        <v>0</v>
      </c>
      <c r="J78" s="61"/>
      <c r="K78" s="62"/>
      <c r="L78" s="73"/>
      <c r="M78" s="63"/>
      <c r="N78" s="74">
        <v>0</v>
      </c>
    </row>
    <row r="79" spans="1:14" s="6" customFormat="1" x14ac:dyDescent="0.35">
      <c r="A79" s="120">
        <v>3.4</v>
      </c>
      <c r="B79" s="55" t="s">
        <v>129</v>
      </c>
      <c r="C79" s="70">
        <v>30</v>
      </c>
      <c r="D79" s="71">
        <v>1</v>
      </c>
      <c r="E79" s="43">
        <f t="shared" si="5"/>
        <v>30</v>
      </c>
      <c r="F79" s="68">
        <v>3</v>
      </c>
      <c r="G79" s="46"/>
      <c r="H79" s="59"/>
      <c r="I79" s="72">
        <v>0</v>
      </c>
      <c r="J79" s="61"/>
      <c r="K79" s="62"/>
      <c r="L79" s="73"/>
      <c r="M79" s="63"/>
      <c r="N79" s="74">
        <v>0</v>
      </c>
    </row>
    <row r="80" spans="1:14" s="6" customFormat="1" x14ac:dyDescent="0.35">
      <c r="A80" s="120">
        <v>3.5</v>
      </c>
      <c r="B80" s="55" t="s">
        <v>131</v>
      </c>
      <c r="C80" s="70"/>
      <c r="D80" s="71"/>
      <c r="E80" s="70">
        <v>35</v>
      </c>
      <c r="F80" s="68">
        <v>3</v>
      </c>
      <c r="G80" s="73"/>
      <c r="H80" s="76"/>
      <c r="I80" s="72">
        <v>0</v>
      </c>
      <c r="J80" s="61"/>
      <c r="K80" s="62"/>
      <c r="L80" s="73"/>
      <c r="M80" s="77"/>
      <c r="N80" s="74">
        <v>0</v>
      </c>
    </row>
    <row r="81" spans="1:14" s="6" customFormat="1" x14ac:dyDescent="0.35">
      <c r="A81" s="120">
        <v>3.6</v>
      </c>
      <c r="B81" s="55" t="s">
        <v>132</v>
      </c>
      <c r="C81" s="70"/>
      <c r="D81" s="71"/>
      <c r="E81" s="70">
        <v>70</v>
      </c>
      <c r="F81" s="68">
        <v>3</v>
      </c>
      <c r="G81" s="73"/>
      <c r="H81" s="76"/>
      <c r="I81" s="72">
        <v>0</v>
      </c>
      <c r="J81" s="61"/>
      <c r="K81" s="62"/>
      <c r="L81" s="73"/>
      <c r="M81" s="77"/>
      <c r="N81" s="74">
        <v>0</v>
      </c>
    </row>
    <row r="82" spans="1:14" s="6" customFormat="1" x14ac:dyDescent="0.35">
      <c r="A82" s="120">
        <v>3.7</v>
      </c>
      <c r="B82" s="55" t="s">
        <v>133</v>
      </c>
      <c r="C82" s="70"/>
      <c r="D82" s="71"/>
      <c r="E82" s="70">
        <v>35</v>
      </c>
      <c r="F82" s="68">
        <v>3</v>
      </c>
      <c r="G82" s="73"/>
      <c r="H82" s="76"/>
      <c r="I82" s="72">
        <v>0</v>
      </c>
      <c r="J82" s="61"/>
      <c r="K82" s="62"/>
      <c r="L82" s="73"/>
      <c r="M82" s="77"/>
      <c r="N82" s="74">
        <v>0</v>
      </c>
    </row>
    <row r="83" spans="1:14" s="6" customFormat="1" ht="15.5" x14ac:dyDescent="0.35">
      <c r="A83" s="120">
        <v>3.8</v>
      </c>
      <c r="B83" s="55" t="s">
        <v>134</v>
      </c>
      <c r="C83" s="70" t="s">
        <v>159</v>
      </c>
      <c r="D83" s="71"/>
      <c r="E83" s="70">
        <v>110</v>
      </c>
      <c r="F83" s="68">
        <v>3</v>
      </c>
      <c r="G83" s="73"/>
      <c r="H83" s="76"/>
      <c r="I83" s="72">
        <v>0</v>
      </c>
      <c r="J83" s="61"/>
      <c r="K83" s="62"/>
      <c r="L83" s="73"/>
      <c r="M83" s="77"/>
      <c r="N83" s="74">
        <v>0</v>
      </c>
    </row>
    <row r="84" spans="1:14" s="6" customFormat="1" ht="5.75" customHeight="1" x14ac:dyDescent="0.35">
      <c r="A84" s="78"/>
      <c r="B84" s="111"/>
      <c r="C84" s="70"/>
      <c r="D84" s="71"/>
      <c r="E84" s="70"/>
      <c r="F84" s="68"/>
      <c r="G84" s="73"/>
      <c r="H84" s="106"/>
      <c r="I84" s="74"/>
      <c r="J84" s="87"/>
      <c r="K84" s="74"/>
      <c r="L84" s="73"/>
      <c r="M84" s="106"/>
      <c r="N84" s="74"/>
    </row>
    <row r="85" spans="1:14" s="6" customFormat="1" ht="21.25" customHeight="1" x14ac:dyDescent="0.35">
      <c r="A85" s="121">
        <v>4</v>
      </c>
      <c r="B85" s="122" t="s">
        <v>104</v>
      </c>
      <c r="C85" s="123"/>
      <c r="D85" s="124"/>
      <c r="E85" s="125">
        <v>0</v>
      </c>
      <c r="F85" s="126"/>
      <c r="G85" s="38"/>
      <c r="H85" s="39"/>
      <c r="I85" s="127">
        <v>0</v>
      </c>
      <c r="J85" s="65"/>
      <c r="K85" s="66"/>
      <c r="L85" s="38"/>
      <c r="M85" s="39"/>
      <c r="N85" s="127">
        <v>0</v>
      </c>
    </row>
    <row r="86" spans="1:14" x14ac:dyDescent="0.35">
      <c r="A86" s="128" t="s">
        <v>122</v>
      </c>
      <c r="B86" s="103" t="s">
        <v>120</v>
      </c>
      <c r="C86" s="103"/>
      <c r="D86" s="71">
        <v>4</v>
      </c>
      <c r="E86" s="103"/>
      <c r="F86" s="129"/>
      <c r="G86" s="130"/>
      <c r="H86" s="79"/>
      <c r="I86" s="80">
        <v>0</v>
      </c>
      <c r="J86" s="86"/>
      <c r="K86" s="62"/>
      <c r="L86" s="130"/>
      <c r="M86" s="81"/>
      <c r="N86" s="82">
        <v>0</v>
      </c>
    </row>
    <row r="87" spans="1:14" x14ac:dyDescent="0.35">
      <c r="A87" s="128" t="s">
        <v>123</v>
      </c>
      <c r="B87" s="75" t="s">
        <v>121</v>
      </c>
      <c r="C87" s="70"/>
      <c r="D87" s="71">
        <v>180</v>
      </c>
      <c r="E87" s="70"/>
      <c r="F87" s="58"/>
      <c r="G87" s="73"/>
      <c r="H87" s="79"/>
      <c r="I87" s="80">
        <v>0</v>
      </c>
      <c r="J87" s="86"/>
      <c r="K87" s="62"/>
      <c r="L87" s="73"/>
      <c r="M87" s="81"/>
      <c r="N87" s="82">
        <v>0</v>
      </c>
    </row>
    <row r="88" spans="1:14" ht="5.75" customHeight="1" x14ac:dyDescent="0.35">
      <c r="A88" s="128"/>
      <c r="B88" s="75"/>
      <c r="C88" s="70"/>
      <c r="D88" s="71"/>
      <c r="E88" s="70"/>
      <c r="F88" s="58"/>
      <c r="G88" s="73"/>
      <c r="H88" s="106"/>
      <c r="I88" s="74"/>
      <c r="J88" s="87"/>
      <c r="K88" s="74"/>
      <c r="L88" s="73"/>
      <c r="M88" s="106"/>
      <c r="N88" s="74"/>
    </row>
    <row r="89" spans="1:14" s="6" customFormat="1" ht="21.25" customHeight="1" x14ac:dyDescent="0.35">
      <c r="A89" s="131">
        <v>5</v>
      </c>
      <c r="B89" s="132" t="s">
        <v>105</v>
      </c>
      <c r="C89" s="133"/>
      <c r="D89" s="134"/>
      <c r="E89" s="135">
        <v>0</v>
      </c>
      <c r="F89" s="136"/>
      <c r="G89" s="38"/>
      <c r="H89" s="39"/>
      <c r="I89" s="127">
        <v>0</v>
      </c>
      <c r="J89" s="65"/>
      <c r="K89" s="66"/>
      <c r="L89" s="38"/>
      <c r="M89" s="39"/>
      <c r="N89" s="127">
        <v>0</v>
      </c>
    </row>
    <row r="90" spans="1:14" x14ac:dyDescent="0.35">
      <c r="A90" s="78" t="s">
        <v>135</v>
      </c>
      <c r="B90" s="75" t="s">
        <v>57</v>
      </c>
      <c r="C90" s="70"/>
      <c r="D90" s="71"/>
      <c r="E90" s="70"/>
      <c r="F90" s="58"/>
      <c r="G90" s="73"/>
      <c r="H90" s="137"/>
      <c r="I90" s="80">
        <v>0</v>
      </c>
      <c r="J90" s="86"/>
      <c r="K90" s="62"/>
      <c r="L90" s="73"/>
      <c r="M90" s="81"/>
      <c r="N90" s="82">
        <v>0</v>
      </c>
    </row>
    <row r="91" spans="1:14" x14ac:dyDescent="0.35">
      <c r="A91" s="78" t="s">
        <v>136</v>
      </c>
      <c r="B91" s="75" t="s">
        <v>58</v>
      </c>
      <c r="C91" s="70">
        <v>40</v>
      </c>
      <c r="D91" s="69" t="s">
        <v>59</v>
      </c>
      <c r="E91" s="70">
        <v>40</v>
      </c>
      <c r="F91" s="58"/>
      <c r="G91" s="73"/>
      <c r="H91" s="79"/>
      <c r="I91" s="80">
        <v>0</v>
      </c>
      <c r="J91" s="86"/>
      <c r="K91" s="62"/>
      <c r="L91" s="73"/>
      <c r="M91" s="81"/>
      <c r="N91" s="82">
        <v>0</v>
      </c>
    </row>
    <row r="92" spans="1:14" x14ac:dyDescent="0.35">
      <c r="G92" s="6"/>
      <c r="H92" s="6"/>
      <c r="I92" s="6"/>
      <c r="J92" s="6"/>
      <c r="L92" s="6"/>
      <c r="M92" s="6"/>
      <c r="N92" s="6"/>
    </row>
    <row r="93" spans="1:14" x14ac:dyDescent="0.35">
      <c r="G93" s="6"/>
      <c r="H93" s="6"/>
      <c r="I93" s="6"/>
      <c r="J93" s="6"/>
      <c r="L93" s="6"/>
      <c r="M93" s="6"/>
      <c r="N93" s="6"/>
    </row>
    <row r="94" spans="1:14" x14ac:dyDescent="0.35">
      <c r="G94" s="6"/>
      <c r="H94" s="6"/>
      <c r="I94" s="6"/>
      <c r="J94" s="6"/>
      <c r="L94" s="6"/>
      <c r="M94" s="6"/>
      <c r="N94" s="6"/>
    </row>
    <row r="95" spans="1:14" x14ac:dyDescent="0.35">
      <c r="A95" s="7"/>
      <c r="B95" s="7"/>
      <c r="C95" s="7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35">
      <c r="A96" s="9"/>
      <c r="B96" s="9"/>
      <c r="C96" s="9"/>
      <c r="D96" s="9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5">
      <c r="A97" s="10"/>
      <c r="B97" s="10"/>
      <c r="C97" s="10"/>
      <c r="D97" s="10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5">
      <c r="A98" s="11"/>
      <c r="B98" s="6"/>
      <c r="C98" s="6"/>
      <c r="D98" s="12"/>
      <c r="E98" s="6"/>
      <c r="F98" s="6"/>
      <c r="G98" s="6"/>
      <c r="H98" s="6"/>
      <c r="I98" s="6"/>
      <c r="J98" s="6"/>
      <c r="L98" s="6"/>
      <c r="M98" s="6"/>
      <c r="N98" s="6"/>
    </row>
  </sheetData>
  <sheetProtection algorithmName="SHA-512" hashValue="94THUiKVQjEsNMCj50dKyDkqjxOiy3d9JPFZbgKTYWwrirwnXAhow6zgNiAzn6O8SsXB03fgOjiSBStYvP4ing==" saltValue="DArIeYJbInkRRpaCOodydA==" spinCount="100000" sheet="1" selectLockedCells="1"/>
  <mergeCells count="3">
    <mergeCell ref="M3:N3"/>
    <mergeCell ref="H3:I3"/>
    <mergeCell ref="H1:I1"/>
  </mergeCells>
  <pageMargins left="0.70866141732283472" right="0.55118110236220474" top="1.1811023622047245" bottom="0.47244094488188981" header="0.19685039370078741" footer="0.31496062992125984"/>
  <pageSetup paperSize="9" scale="50" fitToHeight="2" orientation="portrait" r:id="rId1"/>
  <headerFooter differentFirst="1" scaleWithDoc="0">
    <oddHeader>&amp;L&amp;"Arial Black,Standard"&amp;8Ersatzneubau BBZ - Raumprogramm mit betrieblichen Anforderungen
&amp;R&amp;"Arial,Standard"&amp;8&amp;P/&amp;N</oddHeader>
    <firstHeader>&amp;L&amp;"Arial,Standard"&amp;8&amp;G 
&amp;"Arial Black,Standard"&amp;14Unterlage D3 / Ersatzneubau BBZ - Tabelle Raumprogramm&amp;R&amp;"Arial,Standard"&amp;8&amp;P/&amp;N
Stand: 28. November 2017</firstHeader>
  </headerFooter>
  <colBreaks count="1" manualBreakCount="1">
    <brk id="14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e6e21a77-8114-42af-a934-55a36c3da9ce" tId="6500ef82-c881-43b7-8b44-28fea58ddcdd" mtId="e31ca353-2ab1-4408-921b-a70ae2f57ad1" tname="Excel 3 Tabellen mit Titel (fett)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c8f20b70-9614-4ca1-a66c-fec192f09542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POP]]></Text>
        <Text id="Profile.User.Email" row="0" column="0" columnspan="0" multiline="False" multilinerows="3" locked="False" label="Profile.User.Email" readonly="False" visible="False"><![CDATA[markus.popp@bd.zh.ch]]></Text>
        <Text id="Profile.User.Fax" row="0" column="0" columnspan="0" multiline="False" multilinerows="3" locked="False" label="Profile.User.Fax" readonly="False" visible="False"><![CDATA[+41 43 259 51 93]]></Text>
        <Text id="Profile.User.FirstName" row="0" column="0" columnspan="0" multiline="False" multilinerows="3" locked="False" label="Profile.User.FirstName" readonly="False" visible="False"><![CDATA[Markus]]></Text>
        <Text id="Profile.User.Function" row="0" column="0" columnspan="0" multiline="False" multilinerows="3" locked="False" label="Profile.User.Function" readonly="False" visible="False"><![CDATA[Projektleiter]]></Text>
        <Text id="Profile.User.JobDescription" row="0" column="0" columnspan="0" multiline="False" multilinerows="3" locked="False" label="Profile.User.JobDescription" readonly="False" visible="False"><![CDATA[Dipl. Architekt ETH]]></Text>
        <Text id="Profile.User.LastName" row="0" column="0" columnspan="0" multiline="False" multilinerows="3" locked="False" label="Profile.User.LastName" readonly="False" visible="False"><![CDATA[Popp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Hochbauamt]]></Text>
        <Text id="Profile.User.OuLev4" row="0" column="0" columnspan="0" multiline="False" multilinerows="3" locked="False" label="Profile.User.OuLev4" readonly="False" visible="False"><![CDATA[Baubereich 3]]></Text>
        <Text id="Profile.User.OuLev5" row="0" column="0" columnspan="0" multiline="False" multilinerows="3" locked="False" label="Profile.User.OuLev5" readonly="False" visible="False"><![CDATA[Ressort 1]]></Text>
        <Text id="Profile.User.OuLev6" row="0" column="0" columnspan="0" multiline="False" multilinerows="3" locked="False" label="Profile.User.OuLev6" readonly="False" visible="False"><![CDATA[ 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hba.baubereich3@bd.zh.ch]]></Text>
        <Text id="Profile.User.OuPhone" row="0" column="0" columnspan="0" multiline="False" multilinerows="3" locked="False" label="Profile.User.OuPhone" readonly="False" visible="False"><![CDATA[+41 43 259 43 32]]></Text>
        <Text id="Profile.User.Phone" row="0" column="0" columnspan="0" multiline="False" multilinerows="3" locked="False" label="Profile.User.Phone" readonly="False" visible="False"><![CDATA[+41 43 259 29 04]]></Text>
        <Text id="Profile.User.Postal.City" row="0" column="0" columnspan="0" multiline="False" multilinerows="3" locked="False" label="Profile.User.Postal.City" readonly="False" visible="False"><![CDATA[Zürich]]></Text>
        <Text id="Profile.User.Postal.OfficeName" row="0" column="0" columnspan="0" multiline="False" multilinerows="3" locked="False" label="Profile.User.Postal.OfficeName" readonly="False" visible="False"><![CDATA[107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Stampfenbachstrasse 110]]></Text>
        <Text id="Profile.User.Postal.Zip" row="0" column="0" columnspan="0" multiline="False" multilinerows="3" locked="False" label="Profile.User.Postal.Zip" readonly="False" visible="False"><![CDATA[8090]]></Text>
        <Text id="Profile.User.Salutation" row="0" column="0" columnspan="0" multiline="False" multilinerows="3" locked="False" label="Profile.User.Salutation" readonly="False" visible="False"><![CDATA[Herr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hoch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c8f20b70-9614-4ca1-a66c-fec192f09542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POP]]></Text>
        <Text id="Signer_0.User.Email" row="0" column="0" columnspan="0" multiline="False" multilinerows="3" locked="False" label="Signer_0.User.Email" readonly="False" visible="False"><![CDATA[markus.popp@bd.zh.ch]]></Text>
        <Text id="Signer_0.User.Fax" row="0" column="0" columnspan="0" multiline="False" multilinerows="3" locked="False" label="Signer_0.User.Fax" readonly="False" visible="False"><![CDATA[+41 43 259 51 93]]></Text>
        <Text id="Signer_0.User.FirstName" row="0" column="0" columnspan="0" multiline="False" multilinerows="3" locked="False" label="Signer_0.User.FirstName" readonly="False" visible="False"><![CDATA[Markus]]></Text>
        <Text id="Signer_0.User.Function" row="0" column="0" columnspan="0" multiline="False" multilinerows="3" locked="False" label="Signer_0.User.Function" readonly="False" visible="False"><![CDATA[Projektleiter]]></Text>
        <Text id="Signer_0.User.JobDescription" row="0" column="0" columnspan="0" multiline="False" multilinerows="3" locked="False" label="Signer_0.User.JobDescription" readonly="False" visible="False"><![CDATA[Dipl. Architekt ETH]]></Text>
        <Text id="Signer_0.User.LastName" row="0" column="0" columnspan="0" multiline="False" multilinerows="3" locked="False" label="Signer_0.User.LastName" readonly="False" visible="False"><![CDATA[Popp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Hochbauamt]]></Text>
        <Text id="Signer_0.User.OuLev4" row="0" column="0" columnspan="0" multiline="False" multilinerows="3" locked="False" label="Signer_0.User.OuLev4" readonly="False" visible="False"><![CDATA[Baubereich 3]]></Text>
        <Text id="Signer_0.User.OuLev5" row="0" column="0" columnspan="0" multiline="False" multilinerows="3" locked="False" label="Signer_0.User.OuLev5" readonly="False" visible="False"><![CDATA[Ressort 1]]></Text>
        <Text id="Signer_0.User.OuLev6" row="0" column="0" columnspan="0" multiline="False" multilinerows="3" locked="False" label="Signer_0.User.OuLev6" readonly="False" visible="False"><![CDATA[ 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hba.baubereich3@bd.zh.ch]]></Text>
        <Text id="Signer_0.User.OuPhone" row="0" column="0" columnspan="0" multiline="False" multilinerows="3" locked="False" label="Signer_0.User.OuPhone" readonly="False" visible="False"><![CDATA[+41 43 259 43 32]]></Text>
        <Text id="Signer_0.User.Phone" row="0" column="0" columnspan="0" multiline="False" multilinerows="3" locked="False" label="Signer_0.User.Phone" readonly="False" visible="False"><![CDATA[+41 43 259 29 04]]></Text>
        <Text id="Signer_0.User.Postal.City" row="0" column="0" columnspan="0" multiline="False" multilinerows="3" locked="False" label="Signer_0.User.Postal.City" readonly="False" visible="False"><![CDATA[Zürich]]></Text>
        <Text id="Signer_0.User.Postal.OfficeName" row="0" column="0" columnspan="0" multiline="False" multilinerows="3" locked="False" label="Signer_0.User.Postal.OfficeName" readonly="False" visible="False"><![CDATA[107]]></Text>
        <Text id="Signer_0.User.Postal.POBox" row="0" column="0" columnspan="0" multiline="False" multilinerows="3" locked="False" label="Signer_0.User.Postal.POBox" readonly="False" visible="False"><![CDATA[ ]]></Text>
        <Text id="Signer_0.User.Postal.Street" row="0" column="0" columnspan="0" multiline="False" multilinerows="3" locked="False" label="Signer_0.User.Postal.Street" readonly="False" visible="False"><![CDATA[Stampfenbachstrasse 110]]></Text>
        <Text id="Signer_0.User.Postal.Zip" row="0" column="0" columnspan="0" multiline="False" multilinerows="3" locked="False" label="Signer_0.User.Postal.Zip" readonly="False" visible="False"><![CDATA[8090]]></Text>
        <Text id="Signer_0.User.Salutation" row="0" column="0" columnspan="0" multiline="False" multilinerows="3" locked="False" label="Signer_0.User.Salutation" readonly="False" visible="False"><![CDATA[Herr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hoch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><![CDATA[00000000-0000-0000-0000-000000000000]]></Text>
        <Text id="Signer_1.Org.Postal.Country" row="0" column="0" columnspan="0" multiline="False" multilinerows="3" locked="False" label="Signer_1.Org.Postal.Country" readonly="False" visible="False"><![CDATA[ ]]></Text>
        <Text id="Signer_1.Org.Postal.LZip" row="0" column="0" columnspan="0" multiline="False" multilinerows="3" locked="False" label="Signer_1.Org.Postal.LZip" readonly="False" visible="False"><![CDATA[ ]]></Text>
        <Text id="Signer_1.Org.Title" row="0" column="0" columnspan="0" multiline="False" multilinerows="3" locked="False" label="Signer_1.Org.Title" readonly="False" visible="False"><![CDATA[ ]]></Text>
        <Text id="Signer_1.User.Alias" row="0" column="0" columnspan="0" multiline="False" multilinerows="3" locked="False" label="Signer_1.User.Alias" readonly="False" visible="False"><![CDATA[ ]]></Text>
        <Text id="Signer_1.User.Email" row="0" column="0" columnspan="0" multiline="False" multilinerows="3" locked="False" label="Signer_1.User.Email" readonly="False" visible="False"><![CDATA[ ]]></Text>
        <Text id="Signer_1.User.Fax" row="0" column="0" columnspan="0" multiline="False" multilinerows="3" locked="False" label="Signer_1.User.Fax" readonly="False" visible="False"><![CDATA[ ]]></Text>
        <Text id="Signer_1.User.FirstName" row="0" column="0" columnspan="0" multiline="False" multilinerows="3" locked="False" label="Signer_1.User.FirstName" readonly="False" visible="False"><![CDATA[ ]]></Text>
        <Text id="Signer_1.User.Function" row="0" column="0" columnspan="0" multiline="False" multilinerows="3" locked="False" label="Signer_1.User.Function" readonly="False" visible="False"><![CDATA[ ]]></Text>
        <Text id="Signer_1.User.JobDescription" row="0" column="0" columnspan="0" multiline="False" multilinerows="3" locked="False" label="Signer_1.User.JobDescription" readonly="False" visible="False"><![CDATA[ ]]></Text>
        <Text id="Signer_1.User.LastName" row="0" column="0" columnspan="0" multiline="False" multilinerows="3" locked="False" label="Signer_1.User.LastName" readonly="False" visible="False"><![CDATA[ ]]></Text>
        <Text id="Signer_1.User.OuLev1" row="0" column="0" columnspan="0" multiline="False" multilinerows="3" locked="False" label="Signer_1.User.OuLev1" readonly="False" visible="False"><![CDATA[ ]]></Text>
        <Text id="Signer_1.User.OuLev2" row="0" column="0" columnspan="0" multiline="False" multilinerows="3" locked="False" label="Signer_1.User.OuLev2" readonly="False" visible="False"><![CDATA[ ]]></Text>
        <Text id="Signer_1.User.OuLev3" row="0" column="0" columnspan="0" multiline="False" multilinerows="3" locked="False" label="Signer_1.User.OuLev3" readonly="False" visible="False"><![CDATA[ ]]></Text>
        <Text id="Signer_1.User.OuLev4" row="0" column="0" columnspan="0" multiline="False" multilinerows="3" locked="False" label="Signer_1.User.OuLev4" readonly="False" visible="False"><![CDATA[ ]]></Text>
        <Text id="Signer_1.User.OuLev5" row="0" column="0" columnspan="0" multiline="False" multilinerows="3" locked="False" label="Signer_1.User.OuLev5" readonly="False" visible="False"><![CDATA[ ]]></Text>
        <Text id="Signer_1.User.OuLev6" row="0" column="0" columnspan="0" multiline="False" multilinerows="3" locked="False" label="Signer_1.User.OuLev6" readonly="False" visible="False"><![CDATA[ ]]></Text>
        <Text id="Signer_1.User.OuLev7" row="0" column="0" columnspan="0" multiline="False" multilinerows="3" locked="False" label="Signer_1.User.OuLev7" readonly="False" visible="False"><![CDATA[ ]]></Text>
        <Text id="Signer_1.User.OuMail" row="0" column="0" columnspan="0" multiline="False" multilinerows="3" locked="False" label="Signer_1.User.OuMail" readonly="False" visible="False"><![CDATA[ ]]></Text>
        <Text id="Signer_1.User.OuPhone" row="0" column="0" columnspan="0" multiline="False" multilinerows="3" locked="False" label="Signer_1.User.OuPhone" readonly="False" visible="False"><![CDATA[ ]]></Text>
        <Text id="Signer_1.User.Phone" row="0" column="0" columnspan="0" multiline="False" multilinerows="3" locked="False" label="Signer_1.User.Phone" readonly="False" visible="False"><![CDATA[ ]]></Text>
        <Text id="Signer_1.User.Postal.City" row="0" column="0" columnspan="0" multiline="False" multilinerows="3" locked="False" label="Signer_1.User.Postal.City" readonly="False" visible="False"><![CDATA[ ]]></Text>
        <Text id="Signer_1.User.Postal.OfficeName" row="0" column="0" columnspan="0" multiline="False" multilinerows="3" locked="False" label="Signer_1.User.Postal.OfficeName" readonly="False" visible="False"><![CDATA[ ]]></Text>
        <Text id="Signer_1.User.Postal.POBox" row="0" column="0" columnspan="0" multiline="False" multilinerows="3" locked="False" label="Signer_1.User.Postal.POBox" readonly="False" visible="False"><![CDATA[ ]]></Text>
        <Text id="Signer_1.User.Postal.Street" row="0" column="0" columnspan="0" multiline="False" multilinerows="3" locked="False" label="Signer_1.User.Postal.Street" readonly="False" visible="False"><![CDATA[ ]]></Text>
        <Text id="Signer_1.User.Postal.Zip" row="0" column="0" columnspan="0" multiline="False" multilinerows="3" locked="False" label="Signer_1.User.Postal.Zip" readonly="False" visible="False"><![CDATA[ ]]></Text>
        <Text id="Signer_1.User.Salutation" row="0" column="0" columnspan="0" multiline="False" multilinerows="3" locked="False" label="Signer_1.User.Salutation" readonly="False" visible="False"><![CDATA[ ]]></Text>
        <Image id="Signer_1.User.Sign" row="0" column="0" columnspan="0" label="Signer_1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1.User.Title" row="0" column="0" columnspan="0" multiline="False" multilinerows="3" locked="False" label="Signer_1.User.Title" readonly="False" visible="False"><![CDATA[ ]]></Text>
        <Text id="Signer_1.User.Url" row="0" column="0" columnspan="0" multiline="False" multilinerows="3" locked="False" label="Signer_1.User.Url" readonly="False" visible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><![CDATA[00000000-0000-0000-0000-000000000000]]></Text>
        <Text id="Signer_2.Org.Postal.Country" row="0" column="0" columnspan="0" multiline="False" multilinerows="3" locked="False" label="Signer_2.Org.Postal.Country" readonly="False" visible="False"><![CDATA[ ]]></Text>
        <Text id="Signer_2.Org.Postal.LZip" row="0" column="0" columnspan="0" multiline="False" multilinerows="3" locked="False" label="Signer_2.Org.Postal.LZip" readonly="False" visible="False"><![CDATA[ ]]></Text>
        <Text id="Signer_2.Org.Title" row="0" column="0" columnspan="0" multiline="False" multilinerows="3" locked="False" label="Signer_2.Org.Title" readonly="False" visible="False"><![CDATA[ ]]></Text>
        <Text id="Signer_2.User.Alias" row="0" column="0" columnspan="0" multiline="False" multilinerows="3" locked="False" label="Signer_2.User.Alias" readonly="False" visible="False"><![CDATA[ ]]></Text>
        <Text id="Signer_2.User.Email" row="0" column="0" columnspan="0" multiline="False" multilinerows="3" locked="False" label="Signer_2.User.Email" readonly="False" visible="False"><![CDATA[ ]]></Text>
        <Text id="Signer_2.User.Fax" row="0" column="0" columnspan="0" multiline="False" multilinerows="3" locked="False" label="Signer_2.User.Fax" readonly="False" visible="False"><![CDATA[ ]]></Text>
        <Text id="Signer_2.User.FirstName" row="0" column="0" columnspan="0" multiline="False" multilinerows="3" locked="False" label="Signer_2.User.FirstName" readonly="False" visible="False"><![CDATA[ ]]></Text>
        <Text id="Signer_2.User.Function" row="0" column="0" columnspan="0" multiline="False" multilinerows="3" locked="False" label="Signer_2.User.Function" readonly="False" visible="False"><![CDATA[ ]]></Text>
        <Text id="Signer_2.User.JobDescription" row="0" column="0" columnspan="0" multiline="False" multilinerows="3" locked="False" label="Signer_2.User.JobDescription" readonly="False" visible="False"><![CDATA[ ]]></Text>
        <Text id="Signer_2.User.LastName" row="0" column="0" columnspan="0" multiline="False" multilinerows="3" locked="False" label="Signer_2.User.LastName" readonly="False" visible="False"><![CDATA[ ]]></Text>
        <Text id="Signer_2.User.OuLev1" row="0" column="0" columnspan="0" multiline="False" multilinerows="3" locked="False" label="Signer_2.User.OuLev1" readonly="False" visible="False"><![CDATA[ ]]></Text>
        <Text id="Signer_2.User.OuLev2" row="0" column="0" columnspan="0" multiline="False" multilinerows="3" locked="False" label="Signer_2.User.OuLev2" readonly="False" visible="False"><![CDATA[ ]]></Text>
        <Text id="Signer_2.User.OuLev3" row="0" column="0" columnspan="0" multiline="False" multilinerows="3" locked="False" label="Signer_2.User.OuLev3" readonly="False" visible="False"><![CDATA[ ]]></Text>
        <Text id="Signer_2.User.OuLev4" row="0" column="0" columnspan="0" multiline="False" multilinerows="3" locked="False" label="Signer_2.User.OuLev4" readonly="False" visible="False"><![CDATA[ ]]></Text>
        <Text id="Signer_2.User.OuLev5" row="0" column="0" columnspan="0" multiline="False" multilinerows="3" locked="False" label="Signer_2.User.OuLev5" readonly="False" visible="False"><![CDATA[ ]]></Text>
        <Text id="Signer_2.User.OuLev6" row="0" column="0" columnspan="0" multiline="False" multilinerows="3" locked="False" label="Signer_2.User.OuLev6" readonly="False" visible="False"><![CDATA[ ]]></Text>
        <Text id="Signer_2.User.OuLev7" row="0" column="0" columnspan="0" multiline="False" multilinerows="3" locked="False" label="Signer_2.User.OuLev7" readonly="False" visible="False"><![CDATA[ ]]></Text>
        <Text id="Signer_2.User.OuMail" row="0" column="0" columnspan="0" multiline="False" multilinerows="3" locked="False" label="Signer_2.User.OuMail" readonly="False" visible="False"><![CDATA[ ]]></Text>
        <Text id="Signer_2.User.OuPhone" row="0" column="0" columnspan="0" multiline="False" multilinerows="3" locked="False" label="Signer_2.User.OuPhone" readonly="False" visible="False"><![CDATA[ ]]></Text>
        <Text id="Signer_2.User.Phone" row="0" column="0" columnspan="0" multiline="False" multilinerows="3" locked="False" label="Signer_2.User.Phone" readonly="False" visible="False"><![CDATA[ ]]></Text>
        <Text id="Signer_2.User.Postal.City" row="0" column="0" columnspan="0" multiline="False" multilinerows="3" locked="False" label="Signer_2.User.Postal.City" readonly="False" visible="False"><![CDATA[ ]]></Text>
        <Text id="Signer_2.User.Postal.OfficeName" row="0" column="0" columnspan="0" multiline="False" multilinerows="3" locked="False" label="Signer_2.User.Postal.OfficeName" readonly="False" visible="False"><![CDATA[ ]]></Text>
        <Text id="Signer_2.User.Postal.POBox" row="0" column="0" columnspan="0" multiline="False" multilinerows="3" locked="False" label="Signer_2.User.Postal.POBox" readonly="False" visible="False"><![CDATA[ ]]></Text>
        <Text id="Signer_2.User.Postal.Street" row="0" column="0" columnspan="0" multiline="False" multilinerows="3" locked="False" label="Signer_2.User.Postal.Street" readonly="False" visible="False"><![CDATA[ ]]></Text>
        <Text id="Signer_2.User.Postal.Zip" row="0" column="0" columnspan="0" multiline="False" multilinerows="3" locked="False" label="Signer_2.User.Postal.Zip" readonly="False" visible="False"><![CDATA[ ]]></Text>
        <Text id="Signer_2.User.Salutation" row="0" column="0" columnspan="0" multiline="False" multilinerows="3" locked="False" label="Signer_2.User.Salutation" readonly="False" visible="False"><![CDATA[ ]]></Text>
        <Image id="Signer_2.User.Sign" row="0" column="0" columnspan="0" label="Signer_2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2.User.Title" row="0" column="0" columnspan="0" multiline="False" multilinerows="3" locked="False" label="Signer_2.User.Title" readonly="False" visible="False"><![CDATA[ ]]></Text>
        <Text id="Signer_2.User.Url" row="0" column="0" columnspan="0" multiline="False" multilinerows="3" locked="False" label="Signer_2.User.Url" readonly="False" visible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><![CDATA[ ]]></Text>
        <CheckBox id="DocParam.ShowFooter" row="4" column="2" columnspan="1" isinputenabled="False" locked="False" label="Dateipfad anzeigen" readonly="False" visible="True">false</CheckBox>
        <Text id="TextDocParam.ShowFooter" row="0" column="0" columnspan="0" multiline="False" multilinerows="3" locked="False" label="Dateipfad anzeigentext" readonly="False" visible="False"><![CDATA[Dateipfad anzeigen]]></Text>
        <Text id="DocParam.Titel1" row="1" column="1" columnspan="3" multiline="False" multilinerows="3" locked="False" label="Tabelle 1 - Titel 1" readonly="False" visible="True"><![CDATA[B2 Raumprogramm]]></Text>
        <Text id="DocParam.Titel2" row="2" column="1" columnspan="3" multiline="False" multilinerows="3" locked="False" label="Tabelle 2 - Titel 2" readonly="False" visible="True"><![CDATA[ ]]></Text>
        <Text id="DocParam.Titel3" row="3" column="1" columnspan="3" multiline="False" multilinerows="3" locked="False" label="Tabelle 3 - Titel 3" readonly="False" visible="True"><![CDATA[ ]]></Text>
        <Label id="LBLHeader" row="0" column="0" columnspan="4" locked="False" label="3 Tabellen mit Titel" readonly="False" visible="True"/>
        <Text id="Special.CheckboxGroupViewList" row="0" column="0" columnspan="0" multiline="False" multilinerows="3" locked="False" label="Special.CheckboxGroupViewList" readonly="False" visible="False"><![CDATA[ ]]></Text>
        <Text id="Special.CheckboxGroupViewBox" row="0" column="0" columnspan="0" multiline="False" multilinerows="3" locked="False" label="Special.CheckboxGroupViewBox" readonly="False" visible="False"><![CDATA[ ]]></Text>
        <Text id="Special.CheckboxGroupViewText" row="0" column="0" columnspan="0" multiline="False" multilinerows="3" locked="False" label="Special.CheckboxGroupViewText" readonly="False" visible="False"><![CDATA[ ]]></Text>
        <Text id="Special.CheckboxGroupViewBoxAndText" row="0" column="0" columnspan="0" multiline="False" multilinerows="3" locked="False" label="Special.CheckboxGroupViewBoxAndText" readonly="False" visible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False"><![CDATA[ 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Tabelle_Raumprogramm</vt:lpstr>
      <vt:lpstr>Tabelle_Raumprogramm!Druckbereich</vt:lpstr>
      <vt:lpstr>Tabelle_Raumprogramm!Drucktitel</vt:lpstr>
      <vt:lpstr>Tabelle_Raumprogramm!RP</vt:lpstr>
    </vt:vector>
  </TitlesOfParts>
  <Manager>La</Manager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BBZ. Ersatzneubauten Limmat-/Hafnerstasse</dc:title>
  <dc:subject>Anforderungen der Nutzer an die Räume</dc:subject>
  <dc:creator>Urs Lanter</dc:creator>
  <cp:lastModifiedBy>Zuercher Michael</cp:lastModifiedBy>
  <cp:lastPrinted>2017-12-11T07:28:13Z</cp:lastPrinted>
  <dcterms:created xsi:type="dcterms:W3CDTF">2011-10-21T13:07:01Z</dcterms:created>
  <dcterms:modified xsi:type="dcterms:W3CDTF">2017-12-11T12:56:46Z</dcterms:modified>
</cp:coreProperties>
</file>