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WIN 10 Pro\Desktop\"/>
    </mc:Choice>
  </mc:AlternateContent>
  <xr:revisionPtr revIDLastSave="0" documentId="13_ncr:1_{C4FF6673-2B50-4A8F-A4CE-C130ED74F0C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latt1" sheetId="1" r:id="rId1"/>
  </sheets>
  <definedNames>
    <definedName name="_xlnm.Print_Area" localSheetId="0">Blatt1!$A$1:$I$57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1" i="1" l="1"/>
  <c r="F50" i="1"/>
</calcChain>
</file>

<file path=xl/sharedStrings.xml><?xml version="1.0" encoding="utf-8"?>
<sst xmlns="http://schemas.openxmlformats.org/spreadsheetml/2006/main" count="229" uniqueCount="160">
  <si>
    <t>Type of invest</t>
  </si>
  <si>
    <t>Offer / Quote</t>
  </si>
  <si>
    <t>Total</t>
  </si>
  <si>
    <t>Comment</t>
  </si>
  <si>
    <t>dwg</t>
  </si>
  <si>
    <t>yes</t>
  </si>
  <si>
    <t>experience</t>
  </si>
  <si>
    <t>use or not use</t>
  </si>
  <si>
    <t>Pauschal</t>
  </si>
  <si>
    <t>Castor-Bahnhof</t>
  </si>
  <si>
    <t>Amount / Dimensions</t>
  </si>
  <si>
    <t>Bahntechnik Rampen</t>
  </si>
  <si>
    <t>353 x 28 x 36 m</t>
  </si>
  <si>
    <t>355.824 m3</t>
  </si>
  <si>
    <t>DB Netz West o. ä.</t>
  </si>
  <si>
    <t>Price-Factor</t>
  </si>
  <si>
    <t>Total Amout</t>
  </si>
  <si>
    <t xml:space="preserve">Remote-Control-Räume </t>
  </si>
  <si>
    <t>HS-Büro-Räume mit Sanitär</t>
  </si>
  <si>
    <t>Remote-Controll-Technik</t>
  </si>
  <si>
    <t>Pauschal pro Bediener-Set</t>
  </si>
  <si>
    <t>Anbieter finden !</t>
  </si>
  <si>
    <t>Fuss-, Hand, Basketball</t>
  </si>
  <si>
    <t>war Wunsch BMU</t>
  </si>
  <si>
    <t>Blumen-Wiese prächtig</t>
  </si>
  <si>
    <t>Honorar Ingenieur-Planung</t>
  </si>
  <si>
    <t>an Ing.-Büro Goebel</t>
  </si>
  <si>
    <t>Idee, Gebäude-Planung</t>
  </si>
  <si>
    <t>zerkleinern, re-use</t>
  </si>
  <si>
    <t>Re-Naturierung Gelände</t>
  </si>
  <si>
    <t>Acker - wie es vorher war</t>
  </si>
  <si>
    <t>den Bauern fragen</t>
  </si>
  <si>
    <t>den Bauer machen lassen</t>
  </si>
  <si>
    <t>1 kg Endlager-Behälter</t>
  </si>
  <si>
    <t>19.000.000 Stück</t>
  </si>
  <si>
    <t>Angebote einholen</t>
  </si>
  <si>
    <t>https://www.arch-goebel.ch/</t>
  </si>
  <si>
    <t>NEU : shreddern von Castor-Inhalten - mahlen auf 1-3 mm Korngrösse - befüllen von 19 Mio. Stk. 1 kg Endlager-Behältern</t>
  </si>
  <si>
    <t>download .xlsx file, to be able, to change positions to your local country market - to make your calculation for your Re-Packing-Hall</t>
  </si>
  <si>
    <t>65 EUR/Stück</t>
  </si>
  <si>
    <t>2 Angebote erhalten</t>
  </si>
  <si>
    <t>Version 0.0.5 - Castoren zu Endlager-Behältern</t>
  </si>
  <si>
    <t>Kalkulation HLW Umpack- und Befüll-Halle / Re-Packing-Hall for HLW Containers</t>
  </si>
  <si>
    <t>Capacity : handling all 2.047 HLW Containers / Castors (the complete German HLW is in 13 different "GNS-Castor-Types")</t>
  </si>
  <si>
    <t>Spent fuel robotic remote ziehen, zerschneiden, shreddern, lösen, mahlen und 1 kg EL Behälter mit HLW Granulat befüllen</t>
  </si>
  <si>
    <t>Hall will be in use for 10 to 30 yrs and then 50 % will be build back - 50 % , the HLW handling rooms - is no decon. possible</t>
  </si>
  <si>
    <t>ca. 4 km ab Geestenseth</t>
  </si>
  <si>
    <t>DB oder Gleisbau-Firma</t>
  </si>
  <si>
    <t>3 Mio.€ / km</t>
  </si>
  <si>
    <t>Fitfh edit of calculation : 16. April 2024 / Dipl.-Ing. Arch. Volker Goebel HA, DE / GDF Nuclear Repository Planner ww</t>
  </si>
  <si>
    <t>from local land owners</t>
  </si>
  <si>
    <t>600 x 1.060 m</t>
  </si>
  <si>
    <t>636.000 m2</t>
  </si>
  <si>
    <t>Strom-Anschluss Redundant</t>
  </si>
  <si>
    <t>2x 10 KV Umspann-Station</t>
  </si>
  <si>
    <t>Rampe abw- Castor-Seite</t>
  </si>
  <si>
    <t>DB Abzweig Gleisanschluss</t>
  </si>
  <si>
    <r>
      <t>Central Casting Halls</t>
    </r>
    <r>
      <rPr>
        <b/>
        <sz val="11"/>
        <color theme="1"/>
        <rFont val="Calibri"/>
        <family val="2"/>
        <scheme val="minor"/>
      </rPr>
      <t xml:space="preserve"> Land</t>
    </r>
  </si>
  <si>
    <t>90 € / m2</t>
  </si>
  <si>
    <t>from local suppliers</t>
  </si>
  <si>
    <t>Hallen mit E.--Technik</t>
  </si>
  <si>
    <t>700.560 m3</t>
  </si>
  <si>
    <t>concrete, steel and empty</t>
  </si>
  <si>
    <t>140 € / m3</t>
  </si>
  <si>
    <t>Rampe abw. Behälter-Seite</t>
  </si>
  <si>
    <t>700 x 27,8 x 36 m Tunnel</t>
  </si>
  <si>
    <t>700 x 27,8 x 36 m gedeckt</t>
  </si>
  <si>
    <t>1.400 Meter</t>
  </si>
  <si>
    <t>Umpack-Halle zu 6 Endlagern</t>
  </si>
  <si>
    <t>Strassen-Anschlüsse</t>
  </si>
  <si>
    <t>Ertüchtigung Strassen</t>
  </si>
  <si>
    <r>
      <t>Based on : Draft-Planning from 16. März 2015 and again 24. August 2021 actually work in Version 3.0.0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dated 24.04.2024</t>
    </r>
  </si>
  <si>
    <t>1 Mio. € / km</t>
  </si>
  <si>
    <t>ca. 45 km</t>
  </si>
  <si>
    <t>Gleise, Oberleitung etc.</t>
  </si>
  <si>
    <t>1800 € / m</t>
  </si>
  <si>
    <t>EL Behälter-Bahnhof</t>
  </si>
  <si>
    <t>Längs-Halle Castor-Lager</t>
  </si>
  <si>
    <t>Längs-Halle Roboter-Linie</t>
  </si>
  <si>
    <t>148 x 28 x 36 m</t>
  </si>
  <si>
    <t>Quer-Halle Castor-Vorlager</t>
  </si>
  <si>
    <t>Quer-Halle HF6 Nass-Mühlen</t>
  </si>
  <si>
    <t>100 x 28 x 36 m</t>
  </si>
  <si>
    <t>Zentrale C.-Roboter-Halle</t>
  </si>
  <si>
    <t>Zentrale HLW Shredder-Halle</t>
  </si>
  <si>
    <t>55 x 55 x 42 m gemittelt</t>
  </si>
  <si>
    <t>75 x 55 x 30 m</t>
  </si>
  <si>
    <t>149.184 m3</t>
  </si>
  <si>
    <t>100.800 m3</t>
  </si>
  <si>
    <t>127.050 m3</t>
  </si>
  <si>
    <t>123.750 m3</t>
  </si>
  <si>
    <t>Remote-Control Steuerung</t>
  </si>
  <si>
    <t>plus DB rail-transports, plus law-cases</t>
  </si>
  <si>
    <t>48 Brücken Kran-Anlagen</t>
  </si>
  <si>
    <t>Kran-Anlagen Länge 1.642 m</t>
  </si>
  <si>
    <t>900 TEUR/St.</t>
  </si>
  <si>
    <t>70,8 x 11 x 11 m</t>
  </si>
  <si>
    <t>6 Schornsteine, A-Treppen</t>
  </si>
  <si>
    <t>400 € / m3</t>
  </si>
  <si>
    <t>mit je 6x  Lüfter-Motoren</t>
  </si>
  <si>
    <t>6 x 8.567 m3</t>
  </si>
  <si>
    <t>Filter-Sets für Schornsteine</t>
  </si>
  <si>
    <t>1,5 x 7,5 x 7,3</t>
  </si>
  <si>
    <t>W.-jede Woche für 20 Jahre</t>
  </si>
  <si>
    <t>200 EUR / Stk.</t>
  </si>
  <si>
    <t>mit Bleischutzausrüst.</t>
  </si>
  <si>
    <t>5 Schornsteine je 6 Filter</t>
  </si>
  <si>
    <t>Schläuche für Schornsteine</t>
  </si>
  <si>
    <t>300 m bis 7.000 m</t>
  </si>
  <si>
    <t>300 EUR / Stk.</t>
  </si>
  <si>
    <t>D 2,0 m - Polymer</t>
  </si>
  <si>
    <t>Offenes Mittelstück IN-OUT</t>
  </si>
  <si>
    <t>Edel-Stahl + CNC Arbeiten</t>
  </si>
  <si>
    <t>plus Bleischutz-Ertüchtigung</t>
  </si>
  <si>
    <t>24 Maschinen/Apparate</t>
  </si>
  <si>
    <t>16 grosse Roboter</t>
  </si>
  <si>
    <t>Z.-Castor-Öffnungs Roboter</t>
  </si>
  <si>
    <t>200 TEUR/Stk</t>
  </si>
  <si>
    <t>Z.-Scheren, Shredder, etc.</t>
  </si>
  <si>
    <t>Querhalle HF6, Nass-Mühlen</t>
  </si>
  <si>
    <t>Längshalle Roboter, Band</t>
  </si>
  <si>
    <t>28 Töpfe, 4 Mühlen, 2 Rob.</t>
  </si>
  <si>
    <t>2x12 kl. Robotor, Fliess-Band</t>
  </si>
  <si>
    <t>750 T€/Robot</t>
  </si>
  <si>
    <t xml:space="preserve">NEUE Spezial-Ausrüstung </t>
  </si>
  <si>
    <t>Schalen-Metal-Förderband</t>
  </si>
  <si>
    <t>3,5 + 1,6 + 1,5</t>
  </si>
  <si>
    <t>Gamma-Kamera-Technik</t>
  </si>
  <si>
    <t>sehr viele Kamera-Position</t>
  </si>
  <si>
    <t>auch durch Dach- und Wand</t>
  </si>
  <si>
    <t>Nukem DE</t>
  </si>
  <si>
    <t>8 Robotic Remote Gebäude</t>
  </si>
  <si>
    <t>2x 8 Sets Hardw. Softw.</t>
  </si>
  <si>
    <t>8.880 m3 Gesamt</t>
  </si>
  <si>
    <t>MitarbeiterInnen 20 Jahre</t>
  </si>
  <si>
    <t>30 Mitarb. über 20 Jahre</t>
  </si>
  <si>
    <t>50% Rückbau der Hallen</t>
  </si>
  <si>
    <t>50 % nicht dekontaminierbar</t>
  </si>
  <si>
    <t xml:space="preserve"> für 10.000 J. verbuddeln</t>
  </si>
  <si>
    <t>Tele-Arbeiter &amp; Bf.</t>
  </si>
  <si>
    <t>wenige Linien = Übersicht</t>
  </si>
  <si>
    <t>211 Stk. Immergrüne Eichen</t>
  </si>
  <si>
    <t>(Quercus turneri ‘Pseudoturneri’)</t>
  </si>
  <si>
    <t>160 € / Stück</t>
  </si>
  <si>
    <t>Sportplätze und Pool</t>
  </si>
  <si>
    <t>IT Sitzer fit halten-Pflicht</t>
  </si>
  <si>
    <t>nur alle 2x pro Jahr mähen</t>
  </si>
  <si>
    <t>545.636 m2</t>
  </si>
  <si>
    <t>1 € / m2</t>
  </si>
  <si>
    <t>Aussenfläche Wiese 20 J.</t>
  </si>
  <si>
    <t>03.2015 - 08.2021 - 04.2024</t>
  </si>
  <si>
    <t>via Shop</t>
  </si>
  <si>
    <t>Lokal</t>
  </si>
  <si>
    <t>200.000 € / Brutto / Mann / J.</t>
  </si>
  <si>
    <t>Version 05</t>
  </si>
  <si>
    <t>April 2024</t>
  </si>
  <si>
    <t>2,2 Mrd. EUR</t>
  </si>
  <si>
    <t>Forgotten &amp; Unforseeables</t>
  </si>
  <si>
    <t>still tech questions</t>
  </si>
  <si>
    <t>Dipl.-Ing. Arch. Goebel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</si>
</sst>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3" fillId="0" borderId="1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14" fillId="0" borderId="0" xfId="0" applyFont="1"/>
    <xf numFmtId="164" fontId="0" fillId="0" borderId="0" xfId="0" applyNumberFormat="1" applyAlignment="1">
      <alignment horizontal="center"/>
    </xf>
    <xf numFmtId="0" fontId="17" fillId="0" borderId="0" xfId="0" applyFont="1"/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9" fontId="12" fillId="0" borderId="0" xfId="0" applyNumberFormat="1" applyFont="1" applyAlignment="1">
      <alignment horizontal="center"/>
    </xf>
    <xf numFmtId="0" fontId="21" fillId="0" borderId="1" xfId="1" applyFont="1" applyAlignment="1">
      <alignment horizontal="center"/>
    </xf>
    <xf numFmtId="49" fontId="21" fillId="0" borderId="1" xfId="1" applyNumberFormat="1" applyFont="1" applyAlignment="1">
      <alignment horizontal="center"/>
    </xf>
    <xf numFmtId="164" fontId="21" fillId="0" borderId="1" xfId="1" applyNumberFormat="1" applyFont="1" applyAlignment="1">
      <alignment horizontal="center"/>
    </xf>
    <xf numFmtId="164" fontId="21" fillId="0" borderId="1" xfId="1" applyNumberFormat="1" applyFont="1" applyAlignment="1">
      <alignment horizontal="right"/>
    </xf>
    <xf numFmtId="0" fontId="23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164" fontId="24" fillId="0" borderId="0" xfId="0" applyNumberFormat="1" applyFont="1" applyAlignment="1">
      <alignment horizontal="right"/>
    </xf>
    <xf numFmtId="0" fontId="18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0" fontId="23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7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9" fillId="0" borderId="0" xfId="4" applyAlignment="1">
      <alignment horizontal="center" vertical="center"/>
    </xf>
  </cellXfs>
  <cellStyles count="5">
    <cellStyle name="Besuchter Hyperlink" xfId="3" builtinId="9" hidden="1"/>
    <cellStyle name="Ergebnis" xfId="1" builtinId="25"/>
    <cellStyle name="Link" xfId="2" builtinId="8" hidden="1"/>
    <cellStyle name="Link" xfId="4" builtinId="8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597661</xdr:colOff>
      <xdr:row>1</xdr:row>
      <xdr:rowOff>69452</xdr:rowOff>
    </xdr:from>
    <xdr:to>
      <xdr:col>1</xdr:col>
      <xdr:colOff>873522</xdr:colOff>
      <xdr:row>1</xdr:row>
      <xdr:rowOff>371079</xdr:rowOff>
    </xdr:to>
    <xdr:pic>
      <xdr:nvPicPr>
        <xdr:cNvPr id="6" name="Bild 4">
          <a:extLst>
            <a:ext uri="{FF2B5EF4-FFF2-40B4-BE49-F238E27FC236}">
              <a16:creationId xmlns:a16="http://schemas.microsoft.com/office/drawing/2014/main" id="{B108378F-D9DE-49AD-A3CB-7A282B26C6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61" r="66366"/>
        <a:stretch/>
      </xdr:blipFill>
      <xdr:spPr>
        <a:xfrm>
          <a:off x="1034224" y="69452"/>
          <a:ext cx="275861" cy="301627"/>
        </a:xfrm>
        <a:prstGeom prst="rect">
          <a:avLst/>
        </a:prstGeom>
      </xdr:spPr>
    </xdr:pic>
    <xdr:clientData/>
  </xdr:twoCellAnchor>
  <xdr:twoCellAnchor editAs="oneCell">
    <xdr:from>
      <xdr:col>6</xdr:col>
      <xdr:colOff>575436</xdr:colOff>
      <xdr:row>52</xdr:row>
      <xdr:rowOff>182164</xdr:rowOff>
    </xdr:from>
    <xdr:to>
      <xdr:col>6</xdr:col>
      <xdr:colOff>851297</xdr:colOff>
      <xdr:row>54</xdr:row>
      <xdr:rowOff>47228</xdr:rowOff>
    </xdr:to>
    <xdr:pic>
      <xdr:nvPicPr>
        <xdr:cNvPr id="5" name="Bild 4">
          <a:extLst>
            <a:ext uri="{FF2B5EF4-FFF2-40B4-BE49-F238E27FC236}">
              <a16:creationId xmlns:a16="http://schemas.microsoft.com/office/drawing/2014/main" id="{B48F535D-E3FF-40B3-9D04-12D7E4C849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61" r="66366"/>
        <a:stretch/>
      </xdr:blipFill>
      <xdr:spPr>
        <a:xfrm>
          <a:off x="7520749" y="14350602"/>
          <a:ext cx="275861" cy="3016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rch-goebel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99"/>
  <sheetViews>
    <sheetView tabSelected="1" topLeftCell="A43" zoomScale="130" zoomScaleNormal="130" zoomScaleSheetLayoutView="95" zoomScalePageLayoutView="200" workbookViewId="0">
      <selection activeCell="E57" sqref="E56:E57"/>
    </sheetView>
  </sheetViews>
  <sheetFormatPr baseColWidth="10" defaultColWidth="10.875" defaultRowHeight="15.75" x14ac:dyDescent="0.25"/>
  <cols>
    <col min="1" max="1" width="2.5" style="16" customWidth="1"/>
    <col min="2" max="2" width="21.25" style="1" customWidth="1"/>
    <col min="3" max="3" width="21.875" style="1" customWidth="1"/>
    <col min="4" max="4" width="21.5" style="1" customWidth="1"/>
    <col min="5" max="5" width="11.375" style="1" customWidth="1"/>
    <col min="6" max="6" width="15.625" style="1" customWidth="1"/>
    <col min="7" max="7" width="17" style="1" customWidth="1"/>
    <col min="8" max="8" width="3.625" style="1" customWidth="1"/>
    <col min="9" max="9" width="2.375" style="1" customWidth="1"/>
    <col min="10" max="16384" width="10.875" style="1"/>
  </cols>
  <sheetData>
    <row r="2" spans="1:12" ht="33.950000000000003" customHeight="1" x14ac:dyDescent="0.25">
      <c r="C2" s="52" t="s">
        <v>41</v>
      </c>
      <c r="D2" s="52"/>
      <c r="E2" s="55" t="s">
        <v>36</v>
      </c>
      <c r="F2" s="55"/>
      <c r="G2" s="55"/>
      <c r="H2" s="55"/>
      <c r="I2" s="21"/>
    </row>
    <row r="3" spans="1:12" ht="33.950000000000003" customHeight="1" x14ac:dyDescent="0.3">
      <c r="B3" s="53" t="s">
        <v>42</v>
      </c>
      <c r="C3" s="53"/>
      <c r="D3" s="53"/>
      <c r="E3" s="53"/>
      <c r="F3" s="53"/>
      <c r="G3" s="53"/>
      <c r="H3" s="53"/>
      <c r="I3" s="19"/>
      <c r="J3" s="2"/>
      <c r="K3" s="2"/>
      <c r="L3" s="2"/>
    </row>
    <row r="4" spans="1:12" x14ac:dyDescent="0.25">
      <c r="B4" s="51" t="s">
        <v>49</v>
      </c>
      <c r="C4" s="51"/>
      <c r="D4" s="51"/>
      <c r="E4" s="51"/>
      <c r="F4" s="51"/>
      <c r="G4" s="51"/>
      <c r="H4" s="51"/>
    </row>
    <row r="5" spans="1:12" x14ac:dyDescent="0.25">
      <c r="B5" s="54" t="s">
        <v>43</v>
      </c>
      <c r="C5" s="54"/>
      <c r="D5" s="54"/>
      <c r="E5" s="54"/>
      <c r="F5" s="54"/>
      <c r="G5" s="54"/>
      <c r="H5" s="54"/>
      <c r="I5" s="18"/>
    </row>
    <row r="6" spans="1:12" x14ac:dyDescent="0.25">
      <c r="B6" s="54" t="s">
        <v>37</v>
      </c>
      <c r="C6" s="54"/>
      <c r="D6" s="54"/>
      <c r="E6" s="54"/>
      <c r="F6" s="54"/>
      <c r="G6" s="54"/>
      <c r="H6" s="54"/>
      <c r="I6" s="18"/>
    </row>
    <row r="7" spans="1:12" x14ac:dyDescent="0.25">
      <c r="B7" s="54" t="s">
        <v>44</v>
      </c>
      <c r="C7" s="54"/>
      <c r="D7" s="54"/>
      <c r="E7" s="54"/>
      <c r="F7" s="54"/>
      <c r="G7" s="54"/>
      <c r="H7" s="54"/>
      <c r="I7" s="18"/>
    </row>
    <row r="8" spans="1:12" x14ac:dyDescent="0.25">
      <c r="B8" s="51" t="s">
        <v>45</v>
      </c>
      <c r="C8" s="51"/>
      <c r="D8" s="51"/>
      <c r="E8" s="51"/>
      <c r="F8" s="51"/>
      <c r="G8" s="51"/>
      <c r="H8" s="51"/>
      <c r="I8" s="18"/>
    </row>
    <row r="9" spans="1:12" x14ac:dyDescent="0.25">
      <c r="B9" s="51" t="s">
        <v>71</v>
      </c>
      <c r="C9" s="51"/>
      <c r="D9" s="51"/>
      <c r="E9" s="51"/>
      <c r="F9" s="51"/>
      <c r="G9" s="51"/>
      <c r="H9" s="51"/>
    </row>
    <row r="10" spans="1:12" x14ac:dyDescent="0.25">
      <c r="B10" s="51" t="s">
        <v>38</v>
      </c>
      <c r="C10" s="51"/>
      <c r="D10" s="51"/>
      <c r="E10" s="51"/>
      <c r="F10" s="51"/>
      <c r="G10" s="51"/>
      <c r="H10" s="51"/>
      <c r="I10" s="18"/>
    </row>
    <row r="13" spans="1:12" x14ac:dyDescent="0.25">
      <c r="A13" s="17"/>
      <c r="B13" s="6" t="s">
        <v>0</v>
      </c>
      <c r="C13" s="6" t="s">
        <v>10</v>
      </c>
      <c r="D13" s="6" t="s">
        <v>1</v>
      </c>
      <c r="E13" s="7" t="s">
        <v>15</v>
      </c>
      <c r="F13" s="7" t="s">
        <v>16</v>
      </c>
      <c r="G13" s="6" t="s">
        <v>3</v>
      </c>
      <c r="H13" s="6" t="s">
        <v>4</v>
      </c>
      <c r="I13" s="6"/>
    </row>
    <row r="14" spans="1:12" x14ac:dyDescent="0.25">
      <c r="A14" s="17"/>
      <c r="B14" s="5"/>
      <c r="C14" s="5"/>
      <c r="D14" s="8"/>
      <c r="E14" s="5"/>
      <c r="F14" s="5"/>
      <c r="G14" s="5"/>
      <c r="H14" s="5"/>
      <c r="I14" s="5"/>
    </row>
    <row r="15" spans="1:12" x14ac:dyDescent="0.25">
      <c r="A15" s="17"/>
      <c r="B15" s="40" t="s">
        <v>56</v>
      </c>
      <c r="C15" s="37" t="s">
        <v>46</v>
      </c>
      <c r="D15" s="8" t="s">
        <v>47</v>
      </c>
      <c r="E15" s="37" t="s">
        <v>48</v>
      </c>
      <c r="F15" s="20">
        <v>12000000</v>
      </c>
      <c r="G15" s="37" t="s">
        <v>35</v>
      </c>
      <c r="H15" s="37" t="s">
        <v>5</v>
      </c>
      <c r="I15" s="5"/>
    </row>
    <row r="16" spans="1:12" x14ac:dyDescent="0.25">
      <c r="A16" s="17"/>
      <c r="B16" s="40" t="s">
        <v>57</v>
      </c>
      <c r="C16" s="38" t="s">
        <v>51</v>
      </c>
      <c r="D16" s="38" t="s">
        <v>50</v>
      </c>
      <c r="E16" s="41" t="s">
        <v>58</v>
      </c>
      <c r="F16" s="20">
        <v>57240000</v>
      </c>
      <c r="G16" s="39" t="s">
        <v>52</v>
      </c>
      <c r="H16" s="9" t="s">
        <v>5</v>
      </c>
      <c r="I16" s="9"/>
    </row>
    <row r="17" spans="1:9" x14ac:dyDescent="0.25">
      <c r="A17" s="17"/>
      <c r="B17" s="38" t="s">
        <v>53</v>
      </c>
      <c r="C17" s="38" t="s">
        <v>54</v>
      </c>
      <c r="D17" s="40" t="s">
        <v>59</v>
      </c>
      <c r="E17" s="31" t="s">
        <v>8</v>
      </c>
      <c r="F17" s="20">
        <v>22000000</v>
      </c>
      <c r="G17" s="42" t="s">
        <v>60</v>
      </c>
      <c r="H17" s="39" t="s">
        <v>5</v>
      </c>
      <c r="I17" s="9"/>
    </row>
    <row r="18" spans="1:9" x14ac:dyDescent="0.25">
      <c r="A18" s="17"/>
      <c r="B18" s="40" t="s">
        <v>64</v>
      </c>
      <c r="C18" s="40" t="s">
        <v>65</v>
      </c>
      <c r="D18" s="40" t="s">
        <v>62</v>
      </c>
      <c r="E18" s="41" t="s">
        <v>63</v>
      </c>
      <c r="F18" s="20">
        <v>98078400</v>
      </c>
      <c r="G18" s="42" t="s">
        <v>61</v>
      </c>
      <c r="H18" s="9" t="s">
        <v>5</v>
      </c>
      <c r="I18" s="9"/>
    </row>
    <row r="19" spans="1:9" x14ac:dyDescent="0.25">
      <c r="A19" s="17"/>
      <c r="B19" s="38" t="s">
        <v>55</v>
      </c>
      <c r="C19" s="40" t="s">
        <v>66</v>
      </c>
      <c r="D19" s="40" t="s">
        <v>62</v>
      </c>
      <c r="E19" s="41" t="s">
        <v>63</v>
      </c>
      <c r="F19" s="20">
        <v>98078400</v>
      </c>
      <c r="G19" s="42" t="s">
        <v>61</v>
      </c>
      <c r="H19" s="9" t="s">
        <v>5</v>
      </c>
      <c r="I19" s="9"/>
    </row>
    <row r="20" spans="1:9" x14ac:dyDescent="0.25">
      <c r="A20" s="17"/>
      <c r="B20" s="26" t="s">
        <v>11</v>
      </c>
      <c r="C20" s="45" t="s">
        <v>74</v>
      </c>
      <c r="D20" s="40" t="s">
        <v>67</v>
      </c>
      <c r="E20" s="44" t="s">
        <v>75</v>
      </c>
      <c r="F20" s="20">
        <v>2520000</v>
      </c>
      <c r="G20" s="28" t="s">
        <v>14</v>
      </c>
      <c r="H20" s="9"/>
      <c r="I20" s="9"/>
    </row>
    <row r="21" spans="1:9" ht="15.75" customHeight="1" x14ac:dyDescent="0.25">
      <c r="A21" s="17"/>
      <c r="B21" s="40" t="s">
        <v>69</v>
      </c>
      <c r="C21" s="40" t="s">
        <v>68</v>
      </c>
      <c r="D21" s="45" t="s">
        <v>73</v>
      </c>
      <c r="E21" s="44" t="s">
        <v>72</v>
      </c>
      <c r="F21" s="20">
        <v>45000000</v>
      </c>
      <c r="G21" s="42" t="s">
        <v>70</v>
      </c>
      <c r="H21" s="42"/>
      <c r="I21" s="9"/>
    </row>
    <row r="22" spans="1:9" x14ac:dyDescent="0.25">
      <c r="A22" s="17"/>
      <c r="B22" s="45" t="s">
        <v>9</v>
      </c>
      <c r="C22" s="26" t="s">
        <v>12</v>
      </c>
      <c r="D22" s="45" t="s">
        <v>62</v>
      </c>
      <c r="E22" s="44" t="s">
        <v>63</v>
      </c>
      <c r="F22" s="20">
        <v>49815360</v>
      </c>
      <c r="G22" s="46" t="s">
        <v>13</v>
      </c>
      <c r="H22" s="9" t="s">
        <v>5</v>
      </c>
      <c r="I22" s="9"/>
    </row>
    <row r="23" spans="1:9" x14ac:dyDescent="0.25">
      <c r="A23" s="17"/>
      <c r="B23" s="45" t="s">
        <v>76</v>
      </c>
      <c r="C23" s="45" t="s">
        <v>12</v>
      </c>
      <c r="D23" s="45" t="s">
        <v>62</v>
      </c>
      <c r="E23" s="44" t="s">
        <v>63</v>
      </c>
      <c r="F23" s="20">
        <v>49815360</v>
      </c>
      <c r="G23" s="46" t="s">
        <v>13</v>
      </c>
      <c r="H23" s="9" t="s">
        <v>5</v>
      </c>
      <c r="I23" s="9"/>
    </row>
    <row r="24" spans="1:9" x14ac:dyDescent="0.25">
      <c r="A24" s="17"/>
      <c r="B24" s="45" t="s">
        <v>77</v>
      </c>
      <c r="C24" s="45" t="s">
        <v>79</v>
      </c>
      <c r="D24" s="45" t="s">
        <v>62</v>
      </c>
      <c r="E24" s="44" t="s">
        <v>63</v>
      </c>
      <c r="F24" s="20">
        <v>20885760</v>
      </c>
      <c r="G24" s="46" t="s">
        <v>87</v>
      </c>
      <c r="H24" s="9" t="s">
        <v>5</v>
      </c>
      <c r="I24" s="9"/>
    </row>
    <row r="25" spans="1:9" x14ac:dyDescent="0.25">
      <c r="A25" s="17"/>
      <c r="B25" s="45" t="s">
        <v>78</v>
      </c>
      <c r="C25" s="45" t="s">
        <v>79</v>
      </c>
      <c r="D25" s="45" t="s">
        <v>62</v>
      </c>
      <c r="E25" s="44" t="s">
        <v>63</v>
      </c>
      <c r="F25" s="20">
        <v>20885760</v>
      </c>
      <c r="G25" s="46" t="s">
        <v>87</v>
      </c>
      <c r="H25" s="9" t="s">
        <v>5</v>
      </c>
      <c r="I25" s="9"/>
    </row>
    <row r="26" spans="1:9" x14ac:dyDescent="0.25">
      <c r="A26" s="17"/>
      <c r="B26" s="45" t="s">
        <v>80</v>
      </c>
      <c r="C26" s="45" t="s">
        <v>82</v>
      </c>
      <c r="D26" s="45" t="s">
        <v>62</v>
      </c>
      <c r="E26" s="44" t="s">
        <v>63</v>
      </c>
      <c r="F26" s="20">
        <v>14112000</v>
      </c>
      <c r="G26" s="46" t="s">
        <v>88</v>
      </c>
      <c r="H26" s="9" t="s">
        <v>5</v>
      </c>
      <c r="I26" s="9"/>
    </row>
    <row r="27" spans="1:9" x14ac:dyDescent="0.25">
      <c r="A27" s="17"/>
      <c r="B27" s="45" t="s">
        <v>81</v>
      </c>
      <c r="C27" s="45" t="s">
        <v>82</v>
      </c>
      <c r="D27" s="45" t="s">
        <v>62</v>
      </c>
      <c r="E27" s="44" t="s">
        <v>63</v>
      </c>
      <c r="F27" s="20">
        <v>14112000</v>
      </c>
      <c r="G27" s="46" t="s">
        <v>88</v>
      </c>
      <c r="H27" s="9" t="s">
        <v>5</v>
      </c>
      <c r="I27" s="9"/>
    </row>
    <row r="28" spans="1:9" x14ac:dyDescent="0.25">
      <c r="A28" s="17"/>
      <c r="B28" s="45" t="s">
        <v>83</v>
      </c>
      <c r="C28" s="45" t="s">
        <v>85</v>
      </c>
      <c r="D28" s="45" t="s">
        <v>62</v>
      </c>
      <c r="E28" s="44" t="s">
        <v>63</v>
      </c>
      <c r="F28" s="20">
        <v>17787000</v>
      </c>
      <c r="G28" s="46" t="s">
        <v>89</v>
      </c>
      <c r="H28" s="9" t="s">
        <v>5</v>
      </c>
      <c r="I28" s="9"/>
    </row>
    <row r="29" spans="1:9" x14ac:dyDescent="0.25">
      <c r="A29" s="17"/>
      <c r="B29" s="45" t="s">
        <v>84</v>
      </c>
      <c r="C29" s="45" t="s">
        <v>85</v>
      </c>
      <c r="D29" s="45" t="s">
        <v>62</v>
      </c>
      <c r="E29" s="44" t="s">
        <v>63</v>
      </c>
      <c r="F29" s="20">
        <v>17787000</v>
      </c>
      <c r="G29" s="46" t="s">
        <v>89</v>
      </c>
      <c r="H29" s="9" t="s">
        <v>5</v>
      </c>
      <c r="I29" s="9"/>
    </row>
    <row r="30" spans="1:9" ht="15" customHeight="1" x14ac:dyDescent="0.25">
      <c r="A30" s="17"/>
      <c r="B30" s="45" t="s">
        <v>111</v>
      </c>
      <c r="C30" s="45" t="s">
        <v>86</v>
      </c>
      <c r="D30" s="45" t="s">
        <v>62</v>
      </c>
      <c r="E30" s="44" t="s">
        <v>63</v>
      </c>
      <c r="F30" s="20">
        <v>17325000</v>
      </c>
      <c r="G30" s="46" t="s">
        <v>90</v>
      </c>
      <c r="H30" s="9" t="s">
        <v>5</v>
      </c>
      <c r="I30" s="9"/>
    </row>
    <row r="31" spans="1:9" x14ac:dyDescent="0.25">
      <c r="A31" s="17"/>
      <c r="B31" s="45" t="s">
        <v>93</v>
      </c>
      <c r="C31" s="45" t="s">
        <v>94</v>
      </c>
      <c r="D31" s="45" t="s">
        <v>91</v>
      </c>
      <c r="E31" s="44" t="s">
        <v>95</v>
      </c>
      <c r="F31" s="20">
        <v>43200000</v>
      </c>
      <c r="G31" s="46" t="s">
        <v>105</v>
      </c>
      <c r="H31" s="9" t="s">
        <v>5</v>
      </c>
      <c r="I31" s="9"/>
    </row>
    <row r="32" spans="1:9" x14ac:dyDescent="0.25">
      <c r="A32" s="17"/>
      <c r="B32" s="45" t="s">
        <v>97</v>
      </c>
      <c r="C32" s="45" t="s">
        <v>96</v>
      </c>
      <c r="D32" s="45" t="s">
        <v>99</v>
      </c>
      <c r="E32" s="44" t="s">
        <v>98</v>
      </c>
      <c r="F32" s="20">
        <v>20560800</v>
      </c>
      <c r="G32" s="46" t="s">
        <v>100</v>
      </c>
      <c r="H32" s="9" t="s">
        <v>5</v>
      </c>
      <c r="I32" s="9"/>
    </row>
    <row r="33" spans="1:9" x14ac:dyDescent="0.25">
      <c r="A33" s="17"/>
      <c r="B33" s="45" t="s">
        <v>101</v>
      </c>
      <c r="C33" s="45" t="s">
        <v>106</v>
      </c>
      <c r="D33" s="45" t="s">
        <v>103</v>
      </c>
      <c r="E33" s="44" t="s">
        <v>104</v>
      </c>
      <c r="F33" s="20">
        <v>7488000</v>
      </c>
      <c r="G33" s="46" t="s">
        <v>102</v>
      </c>
      <c r="H33" s="9" t="s">
        <v>5</v>
      </c>
      <c r="I33" s="9"/>
    </row>
    <row r="34" spans="1:9" x14ac:dyDescent="0.25">
      <c r="A34" s="17"/>
      <c r="B34" s="45" t="s">
        <v>107</v>
      </c>
      <c r="C34" s="45" t="s">
        <v>108</v>
      </c>
      <c r="D34" s="45" t="s">
        <v>103</v>
      </c>
      <c r="E34" s="44" t="s">
        <v>109</v>
      </c>
      <c r="F34" s="20">
        <v>1872000</v>
      </c>
      <c r="G34" s="46" t="s">
        <v>110</v>
      </c>
      <c r="H34" s="9" t="s">
        <v>5</v>
      </c>
      <c r="I34" s="9"/>
    </row>
    <row r="35" spans="1:9" ht="15.75" customHeight="1" x14ac:dyDescent="0.25">
      <c r="A35" s="17"/>
      <c r="B35" s="45" t="s">
        <v>33</v>
      </c>
      <c r="C35" s="45" t="s">
        <v>112</v>
      </c>
      <c r="D35" s="32" t="s">
        <v>34</v>
      </c>
      <c r="E35" s="35" t="s">
        <v>39</v>
      </c>
      <c r="F35" s="20">
        <v>1235000000</v>
      </c>
      <c r="G35" s="36" t="s">
        <v>40</v>
      </c>
      <c r="H35" s="34" t="s">
        <v>5</v>
      </c>
      <c r="I35" s="9"/>
    </row>
    <row r="36" spans="1:9" x14ac:dyDescent="0.25">
      <c r="A36" s="17"/>
      <c r="B36" s="45" t="s">
        <v>118</v>
      </c>
      <c r="C36" s="45" t="s">
        <v>113</v>
      </c>
      <c r="D36" s="45" t="s">
        <v>114</v>
      </c>
      <c r="E36" s="44" t="s">
        <v>117</v>
      </c>
      <c r="F36" s="20">
        <v>4800000</v>
      </c>
      <c r="G36" s="33" t="s">
        <v>35</v>
      </c>
      <c r="H36" s="28" t="s">
        <v>5</v>
      </c>
      <c r="I36" s="9"/>
    </row>
    <row r="37" spans="1:9" x14ac:dyDescent="0.25">
      <c r="A37" s="17"/>
      <c r="B37" s="45" t="s">
        <v>116</v>
      </c>
      <c r="C37" s="45" t="s">
        <v>113</v>
      </c>
      <c r="D37" s="45" t="s">
        <v>115</v>
      </c>
      <c r="E37" s="27">
        <v>3000000</v>
      </c>
      <c r="F37" s="20">
        <v>48000000</v>
      </c>
      <c r="G37" s="33" t="s">
        <v>35</v>
      </c>
      <c r="H37" s="28" t="s">
        <v>5</v>
      </c>
      <c r="I37" s="9"/>
    </row>
    <row r="38" spans="1:9" x14ac:dyDescent="0.25">
      <c r="A38" s="17"/>
      <c r="B38" s="45" t="s">
        <v>119</v>
      </c>
      <c r="C38" s="45" t="s">
        <v>124</v>
      </c>
      <c r="D38" s="45" t="s">
        <v>121</v>
      </c>
      <c r="E38" s="44" t="s">
        <v>126</v>
      </c>
      <c r="F38" s="20">
        <v>6600000</v>
      </c>
      <c r="G38" s="33" t="s">
        <v>35</v>
      </c>
      <c r="H38" s="28" t="s">
        <v>5</v>
      </c>
      <c r="I38" s="9"/>
    </row>
    <row r="39" spans="1:9" x14ac:dyDescent="0.25">
      <c r="A39" s="17"/>
      <c r="B39" s="45" t="s">
        <v>120</v>
      </c>
      <c r="C39" s="45" t="s">
        <v>122</v>
      </c>
      <c r="D39" s="45" t="s">
        <v>125</v>
      </c>
      <c r="E39" s="44" t="s">
        <v>123</v>
      </c>
      <c r="F39" s="20">
        <v>18000000</v>
      </c>
      <c r="G39" s="33" t="s">
        <v>35</v>
      </c>
      <c r="H39" s="28" t="s">
        <v>5</v>
      </c>
      <c r="I39" s="9"/>
    </row>
    <row r="40" spans="1:9" x14ac:dyDescent="0.25">
      <c r="A40" s="17"/>
      <c r="B40" s="45" t="s">
        <v>127</v>
      </c>
      <c r="C40" s="45" t="s">
        <v>128</v>
      </c>
      <c r="D40" s="45" t="s">
        <v>129</v>
      </c>
      <c r="E40" s="44" t="s">
        <v>130</v>
      </c>
      <c r="F40" s="20">
        <v>30000000</v>
      </c>
      <c r="G40" s="33" t="s">
        <v>35</v>
      </c>
      <c r="H40" s="28" t="s">
        <v>5</v>
      </c>
      <c r="I40" s="9"/>
    </row>
    <row r="41" spans="1:9" x14ac:dyDescent="0.25">
      <c r="A41" s="17"/>
      <c r="B41" s="26" t="s">
        <v>17</v>
      </c>
      <c r="C41" s="47" t="s">
        <v>131</v>
      </c>
      <c r="D41" s="26" t="s">
        <v>18</v>
      </c>
      <c r="E41" s="27">
        <v>900</v>
      </c>
      <c r="F41" s="20">
        <v>7920000</v>
      </c>
      <c r="G41" s="48" t="s">
        <v>133</v>
      </c>
      <c r="H41" s="28" t="s">
        <v>5</v>
      </c>
      <c r="I41" s="9"/>
    </row>
    <row r="42" spans="1:9" x14ac:dyDescent="0.25">
      <c r="A42" s="17"/>
      <c r="B42" s="26" t="s">
        <v>19</v>
      </c>
      <c r="C42" s="47" t="s">
        <v>132</v>
      </c>
      <c r="D42" s="26" t="s">
        <v>20</v>
      </c>
      <c r="E42" s="27">
        <v>150000</v>
      </c>
      <c r="F42" s="20">
        <v>2400000</v>
      </c>
      <c r="G42" s="28" t="s">
        <v>21</v>
      </c>
      <c r="H42" s="28" t="s">
        <v>5</v>
      </c>
      <c r="I42" s="9"/>
    </row>
    <row r="43" spans="1:9" x14ac:dyDescent="0.25">
      <c r="A43" s="17"/>
      <c r="B43" s="47" t="s">
        <v>141</v>
      </c>
      <c r="C43" s="47" t="s">
        <v>140</v>
      </c>
      <c r="D43" s="50" t="s">
        <v>142</v>
      </c>
      <c r="E43" s="49" t="s">
        <v>143</v>
      </c>
      <c r="F43" s="20">
        <v>33760</v>
      </c>
      <c r="G43" s="28" t="s">
        <v>21</v>
      </c>
      <c r="H43" s="28" t="s">
        <v>5</v>
      </c>
      <c r="I43" s="9"/>
    </row>
    <row r="44" spans="1:9" x14ac:dyDescent="0.25">
      <c r="A44" s="17"/>
      <c r="B44" s="47" t="s">
        <v>144</v>
      </c>
      <c r="C44" s="29" t="s">
        <v>22</v>
      </c>
      <c r="D44" s="47" t="s">
        <v>145</v>
      </c>
      <c r="E44" s="49" t="s">
        <v>8</v>
      </c>
      <c r="F44" s="20">
        <v>2000000</v>
      </c>
      <c r="G44" s="30" t="s">
        <v>23</v>
      </c>
      <c r="H44" s="28" t="s">
        <v>5</v>
      </c>
      <c r="I44" s="9"/>
    </row>
    <row r="45" spans="1:9" x14ac:dyDescent="0.25">
      <c r="A45" s="17"/>
      <c r="B45" s="47" t="s">
        <v>149</v>
      </c>
      <c r="C45" s="47" t="s">
        <v>146</v>
      </c>
      <c r="D45" s="29" t="s">
        <v>24</v>
      </c>
      <c r="E45" s="49" t="s">
        <v>148</v>
      </c>
      <c r="F45" s="20">
        <v>10912720</v>
      </c>
      <c r="G45" s="48" t="s">
        <v>147</v>
      </c>
      <c r="H45" s="28" t="s">
        <v>5</v>
      </c>
      <c r="I45" s="9"/>
    </row>
    <row r="46" spans="1:9" x14ac:dyDescent="0.25">
      <c r="A46" s="17"/>
      <c r="B46" s="29" t="s">
        <v>25</v>
      </c>
      <c r="C46" s="47" t="s">
        <v>150</v>
      </c>
      <c r="D46" s="29" t="s">
        <v>27</v>
      </c>
      <c r="E46" s="49" t="s">
        <v>151</v>
      </c>
      <c r="F46" s="20">
        <v>23930900</v>
      </c>
      <c r="G46" s="30" t="s">
        <v>26</v>
      </c>
      <c r="H46" s="28" t="s">
        <v>5</v>
      </c>
      <c r="I46" s="9"/>
    </row>
    <row r="47" spans="1:9" x14ac:dyDescent="0.25">
      <c r="A47" s="17"/>
      <c r="B47" s="47" t="s">
        <v>134</v>
      </c>
      <c r="C47" s="47" t="s">
        <v>153</v>
      </c>
      <c r="D47" s="47" t="s">
        <v>135</v>
      </c>
      <c r="E47" s="49" t="s">
        <v>152</v>
      </c>
      <c r="F47" s="20">
        <v>120000000</v>
      </c>
      <c r="G47" s="48" t="s">
        <v>139</v>
      </c>
      <c r="H47" s="9"/>
      <c r="I47" s="9"/>
    </row>
    <row r="48" spans="1:9" x14ac:dyDescent="0.25">
      <c r="A48" s="17"/>
      <c r="B48" s="47" t="s">
        <v>136</v>
      </c>
      <c r="C48" s="47" t="s">
        <v>137</v>
      </c>
      <c r="D48" s="47" t="s">
        <v>138</v>
      </c>
      <c r="E48" s="31" t="s">
        <v>8</v>
      </c>
      <c r="F48" s="20">
        <v>10000000</v>
      </c>
      <c r="G48" s="30" t="s">
        <v>28</v>
      </c>
      <c r="H48" s="9"/>
      <c r="I48" s="9"/>
    </row>
    <row r="49" spans="1:9" x14ac:dyDescent="0.25">
      <c r="A49" s="17"/>
      <c r="B49" s="29" t="s">
        <v>29</v>
      </c>
      <c r="C49" s="29" t="s">
        <v>30</v>
      </c>
      <c r="D49" s="29" t="s">
        <v>32</v>
      </c>
      <c r="E49" s="31" t="s">
        <v>8</v>
      </c>
      <c r="F49" s="20">
        <v>4000000</v>
      </c>
      <c r="G49" s="30" t="s">
        <v>31</v>
      </c>
      <c r="H49" s="9"/>
      <c r="I49" s="9"/>
    </row>
    <row r="50" spans="1:9" x14ac:dyDescent="0.25">
      <c r="A50" s="17"/>
      <c r="B50" s="47" t="s">
        <v>157</v>
      </c>
      <c r="C50" s="10">
        <v>0.2</v>
      </c>
      <c r="D50" s="22" t="s">
        <v>7</v>
      </c>
      <c r="E50" s="23" t="s">
        <v>6</v>
      </c>
      <c r="F50" s="20">
        <f>SUM(F16:F16)*20/100</f>
        <v>11448000</v>
      </c>
      <c r="G50" s="48" t="s">
        <v>158</v>
      </c>
      <c r="H50" s="9"/>
      <c r="I50" s="9"/>
    </row>
    <row r="51" spans="1:9" ht="21.75" customHeight="1" thickBot="1" x14ac:dyDescent="0.3">
      <c r="A51" s="17"/>
      <c r="B51" s="11" t="s">
        <v>2</v>
      </c>
      <c r="C51" s="12" t="s">
        <v>155</v>
      </c>
      <c r="D51" s="12" t="s">
        <v>154</v>
      </c>
      <c r="E51" s="13"/>
      <c r="F51" s="14">
        <f>SUM(F15:F50)</f>
        <v>2165608220</v>
      </c>
      <c r="G51" s="13"/>
      <c r="H51" s="13"/>
      <c r="I51" s="13"/>
    </row>
    <row r="52" spans="1:9" ht="16.5" thickTop="1" x14ac:dyDescent="0.25">
      <c r="E52" s="3"/>
      <c r="F52" s="3"/>
      <c r="G52" s="3"/>
      <c r="H52" s="3"/>
      <c r="I52" s="3"/>
    </row>
    <row r="53" spans="1:9" x14ac:dyDescent="0.25">
      <c r="B53" s="4"/>
      <c r="C53"/>
      <c r="D53"/>
      <c r="E53" s="3"/>
      <c r="F53" s="3"/>
      <c r="G53" s="24"/>
      <c r="H53" s="24"/>
      <c r="I53" s="3"/>
    </row>
    <row r="54" spans="1:9" ht="18.75" x14ac:dyDescent="0.3">
      <c r="B54" t="s">
        <v>92</v>
      </c>
      <c r="C54"/>
      <c r="D54" t="s">
        <v>159</v>
      </c>
      <c r="E54" s="1">
        <v>2024</v>
      </c>
      <c r="F54" s="25" t="s">
        <v>156</v>
      </c>
      <c r="G54" s="24"/>
      <c r="H54" s="24"/>
      <c r="I54" s="3"/>
    </row>
    <row r="55" spans="1:9" ht="18.75" x14ac:dyDescent="0.3">
      <c r="B55"/>
      <c r="C55"/>
      <c r="D55"/>
      <c r="E55"/>
      <c r="F55" s="15"/>
      <c r="G55" s="24"/>
      <c r="H55" s="24"/>
      <c r="I55" s="3"/>
    </row>
    <row r="56" spans="1:9" ht="18.75" customHeight="1" x14ac:dyDescent="0.25">
      <c r="B56" s="43"/>
      <c r="C56" s="43"/>
      <c r="D56" s="43"/>
      <c r="E56" s="43"/>
      <c r="F56" s="43"/>
      <c r="G56" s="43"/>
      <c r="H56" s="24"/>
      <c r="I56" s="3"/>
    </row>
    <row r="57" spans="1:9" ht="18.75" customHeight="1" x14ac:dyDescent="0.3">
      <c r="B57"/>
      <c r="C57"/>
      <c r="D57"/>
      <c r="E57"/>
      <c r="F57" s="15"/>
      <c r="G57" s="24"/>
      <c r="H57" s="24"/>
      <c r="I57" s="3"/>
    </row>
    <row r="58" spans="1:9" ht="18.75" x14ac:dyDescent="0.3">
      <c r="B58"/>
      <c r="C58"/>
      <c r="D58"/>
      <c r="E58"/>
      <c r="F58" s="15"/>
      <c r="G58" s="24"/>
      <c r="H58" s="24"/>
      <c r="I58" s="3"/>
    </row>
    <row r="59" spans="1:9" ht="18.75" x14ac:dyDescent="0.3">
      <c r="B59"/>
      <c r="C59"/>
      <c r="D59"/>
      <c r="E59"/>
      <c r="F59" s="15"/>
      <c r="G59" s="24"/>
      <c r="H59" s="24"/>
      <c r="I59" s="3"/>
    </row>
    <row r="60" spans="1:9" ht="18.75" x14ac:dyDescent="0.3">
      <c r="B60"/>
      <c r="C60"/>
      <c r="D60"/>
      <c r="E60"/>
      <c r="F60" s="15"/>
      <c r="G60" s="24"/>
      <c r="H60" s="24"/>
      <c r="I60" s="3"/>
    </row>
    <row r="61" spans="1:9" ht="18.75" x14ac:dyDescent="0.3">
      <c r="B61"/>
      <c r="C61"/>
      <c r="D61"/>
      <c r="E61"/>
      <c r="F61" s="15"/>
      <c r="G61" s="24"/>
      <c r="H61" s="24"/>
      <c r="I61" s="3"/>
    </row>
    <row r="62" spans="1:9" ht="18.75" x14ac:dyDescent="0.3">
      <c r="B62"/>
      <c r="C62"/>
      <c r="D62"/>
      <c r="E62"/>
      <c r="F62" s="15"/>
      <c r="G62" s="24"/>
      <c r="H62" s="24"/>
      <c r="I62" s="3"/>
    </row>
    <row r="63" spans="1:9" ht="18.75" x14ac:dyDescent="0.3">
      <c r="B63"/>
      <c r="C63"/>
      <c r="D63"/>
      <c r="E63"/>
      <c r="F63" s="15"/>
      <c r="G63" s="24"/>
      <c r="H63" s="24"/>
      <c r="I63" s="3"/>
    </row>
    <row r="64" spans="1:9" ht="18.75" x14ac:dyDescent="0.3">
      <c r="B64"/>
      <c r="C64"/>
      <c r="D64"/>
      <c r="E64"/>
      <c r="F64" s="15"/>
      <c r="G64" s="24"/>
      <c r="H64" s="24"/>
      <c r="I64" s="3"/>
    </row>
    <row r="65" spans="2:9" ht="18.75" x14ac:dyDescent="0.3">
      <c r="B65"/>
      <c r="C65"/>
      <c r="D65"/>
      <c r="E65"/>
      <c r="F65" s="15"/>
      <c r="G65" s="24"/>
      <c r="H65" s="24"/>
      <c r="I65" s="3"/>
    </row>
    <row r="66" spans="2:9" ht="18.75" x14ac:dyDescent="0.3">
      <c r="B66"/>
      <c r="C66"/>
      <c r="D66"/>
      <c r="E66"/>
      <c r="F66" s="15"/>
      <c r="G66" s="24"/>
      <c r="H66" s="24"/>
      <c r="I66" s="3"/>
    </row>
    <row r="67" spans="2:9" ht="18.75" x14ac:dyDescent="0.3">
      <c r="B67"/>
      <c r="C67"/>
      <c r="D67"/>
      <c r="E67"/>
      <c r="F67" s="15"/>
      <c r="G67" s="24"/>
      <c r="H67" s="24"/>
      <c r="I67" s="3"/>
    </row>
    <row r="68" spans="2:9" ht="18.75" x14ac:dyDescent="0.3">
      <c r="B68"/>
      <c r="C68"/>
      <c r="D68"/>
      <c r="E68"/>
      <c r="F68" s="15"/>
      <c r="G68" s="24"/>
      <c r="H68" s="24"/>
      <c r="I68" s="3"/>
    </row>
    <row r="69" spans="2:9" ht="18.75" x14ac:dyDescent="0.3">
      <c r="B69"/>
      <c r="C69"/>
      <c r="D69"/>
      <c r="E69"/>
      <c r="F69" s="15"/>
      <c r="G69" s="24"/>
      <c r="H69" s="24"/>
      <c r="I69" s="3"/>
    </row>
    <row r="70" spans="2:9" ht="18.75" x14ac:dyDescent="0.3">
      <c r="B70"/>
      <c r="C70"/>
      <c r="D70"/>
      <c r="E70"/>
      <c r="F70" s="15"/>
      <c r="G70" s="24"/>
      <c r="H70" s="24"/>
      <c r="I70" s="3"/>
    </row>
    <row r="71" spans="2:9" ht="18.75" x14ac:dyDescent="0.3">
      <c r="B71"/>
      <c r="C71"/>
      <c r="D71"/>
      <c r="E71"/>
      <c r="F71" s="15"/>
      <c r="G71" s="24"/>
      <c r="H71" s="24"/>
      <c r="I71" s="3"/>
    </row>
    <row r="72" spans="2:9" ht="18.75" x14ac:dyDescent="0.3">
      <c r="B72"/>
      <c r="C72"/>
      <c r="D72"/>
      <c r="E72"/>
      <c r="F72" s="15"/>
      <c r="G72" s="24"/>
      <c r="H72" s="24"/>
      <c r="I72" s="3"/>
    </row>
    <row r="73" spans="2:9" ht="18.75" x14ac:dyDescent="0.3">
      <c r="B73"/>
      <c r="C73"/>
      <c r="D73"/>
      <c r="E73"/>
      <c r="F73" s="15"/>
      <c r="G73" s="24"/>
      <c r="H73" s="24"/>
      <c r="I73" s="3"/>
    </row>
    <row r="74" spans="2:9" ht="18.75" x14ac:dyDescent="0.3">
      <c r="B74"/>
      <c r="C74"/>
      <c r="D74"/>
      <c r="E74"/>
      <c r="F74" s="15"/>
      <c r="G74" s="24"/>
      <c r="H74" s="24"/>
      <c r="I74" s="3"/>
    </row>
    <row r="75" spans="2:9" ht="18.75" x14ac:dyDescent="0.3">
      <c r="B75"/>
      <c r="C75"/>
      <c r="D75"/>
      <c r="E75"/>
      <c r="F75" s="15"/>
      <c r="G75" s="24"/>
      <c r="H75" s="24"/>
      <c r="I75" s="3"/>
    </row>
    <row r="76" spans="2:9" ht="18.75" x14ac:dyDescent="0.3">
      <c r="B76"/>
      <c r="C76"/>
      <c r="D76"/>
      <c r="E76"/>
      <c r="F76" s="15"/>
      <c r="G76" s="24"/>
      <c r="H76" s="24"/>
      <c r="I76" s="3"/>
    </row>
    <row r="77" spans="2:9" ht="18.75" x14ac:dyDescent="0.3">
      <c r="B77"/>
      <c r="C77"/>
      <c r="D77"/>
      <c r="E77"/>
      <c r="F77" s="15"/>
      <c r="G77" s="24"/>
      <c r="H77" s="24"/>
      <c r="I77" s="3"/>
    </row>
    <row r="78" spans="2:9" ht="18.75" x14ac:dyDescent="0.3">
      <c r="B78"/>
      <c r="C78"/>
      <c r="D78"/>
      <c r="E78"/>
      <c r="F78" s="15"/>
      <c r="G78" s="24"/>
      <c r="H78" s="24"/>
      <c r="I78" s="3"/>
    </row>
    <row r="79" spans="2:9" ht="18.75" x14ac:dyDescent="0.3">
      <c r="B79"/>
      <c r="C79"/>
      <c r="D79"/>
      <c r="E79"/>
      <c r="F79" s="15"/>
      <c r="G79" s="24"/>
      <c r="H79" s="24"/>
      <c r="I79" s="3"/>
    </row>
    <row r="80" spans="2:9" ht="18.75" x14ac:dyDescent="0.3">
      <c r="B80"/>
      <c r="C80"/>
      <c r="D80"/>
      <c r="E80"/>
      <c r="F80" s="15"/>
      <c r="G80" s="24"/>
      <c r="H80" s="24"/>
      <c r="I80" s="3"/>
    </row>
    <row r="81" spans="2:9" ht="18.75" x14ac:dyDescent="0.3">
      <c r="B81"/>
      <c r="C81"/>
      <c r="D81"/>
      <c r="E81"/>
      <c r="F81" s="15"/>
      <c r="G81" s="24"/>
      <c r="H81" s="24"/>
      <c r="I81" s="3"/>
    </row>
    <row r="82" spans="2:9" ht="18.75" x14ac:dyDescent="0.3">
      <c r="B82"/>
      <c r="C82"/>
      <c r="D82"/>
      <c r="E82"/>
      <c r="F82" s="15"/>
      <c r="G82" s="24"/>
      <c r="H82" s="24"/>
      <c r="I82" s="3"/>
    </row>
    <row r="83" spans="2:9" ht="18.75" x14ac:dyDescent="0.3">
      <c r="B83"/>
      <c r="C83"/>
      <c r="D83"/>
      <c r="E83"/>
      <c r="F83" s="15"/>
      <c r="G83" s="24"/>
      <c r="H83" s="24"/>
      <c r="I83" s="3"/>
    </row>
    <row r="84" spans="2:9" ht="18.75" x14ac:dyDescent="0.3">
      <c r="B84"/>
      <c r="C84"/>
      <c r="D84"/>
      <c r="E84"/>
      <c r="F84" s="15"/>
      <c r="G84" s="24"/>
      <c r="H84" s="24"/>
      <c r="I84" s="3"/>
    </row>
    <row r="85" spans="2:9" ht="18.75" x14ac:dyDescent="0.3">
      <c r="B85"/>
      <c r="C85"/>
      <c r="D85"/>
      <c r="E85"/>
      <c r="F85" s="15"/>
      <c r="G85" s="24"/>
      <c r="H85" s="24"/>
      <c r="I85" s="3"/>
    </row>
    <row r="86" spans="2:9" ht="18.75" x14ac:dyDescent="0.3">
      <c r="B86"/>
      <c r="C86"/>
      <c r="D86"/>
      <c r="E86"/>
      <c r="F86" s="15"/>
      <c r="G86" s="24"/>
      <c r="H86" s="24"/>
      <c r="I86" s="3"/>
    </row>
    <row r="87" spans="2:9" ht="18.75" x14ac:dyDescent="0.3">
      <c r="B87"/>
      <c r="C87"/>
      <c r="D87"/>
      <c r="E87"/>
      <c r="F87" s="15"/>
      <c r="G87" s="24"/>
      <c r="H87" s="24"/>
      <c r="I87" s="3"/>
    </row>
    <row r="88" spans="2:9" ht="18.75" x14ac:dyDescent="0.3">
      <c r="B88"/>
      <c r="C88"/>
      <c r="D88"/>
      <c r="E88"/>
      <c r="F88" s="15"/>
      <c r="G88" s="24"/>
      <c r="H88" s="24"/>
      <c r="I88" s="3"/>
    </row>
    <row r="89" spans="2:9" ht="18.75" x14ac:dyDescent="0.3">
      <c r="B89"/>
      <c r="C89"/>
      <c r="D89"/>
      <c r="E89"/>
      <c r="F89" s="15"/>
      <c r="G89" s="24"/>
      <c r="H89" s="24"/>
      <c r="I89" s="3"/>
    </row>
    <row r="90" spans="2:9" ht="18.75" x14ac:dyDescent="0.3">
      <c r="B90"/>
      <c r="C90"/>
      <c r="D90"/>
      <c r="E90"/>
      <c r="F90" s="15"/>
      <c r="G90" s="24"/>
      <c r="H90" s="24"/>
      <c r="I90" s="3"/>
    </row>
    <row r="91" spans="2:9" ht="18.75" x14ac:dyDescent="0.3">
      <c r="B91"/>
      <c r="C91"/>
      <c r="D91"/>
      <c r="E91"/>
      <c r="F91" s="15"/>
      <c r="G91" s="24"/>
      <c r="H91" s="24"/>
      <c r="I91" s="3"/>
    </row>
    <row r="92" spans="2:9" ht="18.75" x14ac:dyDescent="0.3">
      <c r="B92"/>
      <c r="C92"/>
      <c r="D92"/>
      <c r="E92"/>
      <c r="F92" s="15"/>
      <c r="G92" s="24"/>
      <c r="H92" s="24"/>
      <c r="I92" s="3"/>
    </row>
    <row r="93" spans="2:9" ht="18.75" x14ac:dyDescent="0.3">
      <c r="B93"/>
      <c r="C93"/>
      <c r="D93"/>
      <c r="E93"/>
      <c r="F93" s="15"/>
      <c r="G93" s="24"/>
      <c r="H93" s="24"/>
      <c r="I93" s="3"/>
    </row>
    <row r="94" spans="2:9" ht="18.75" x14ac:dyDescent="0.3">
      <c r="B94"/>
      <c r="C94"/>
      <c r="D94"/>
      <c r="E94"/>
      <c r="F94" s="15"/>
      <c r="G94" s="24"/>
      <c r="H94" s="24"/>
      <c r="I94" s="3"/>
    </row>
    <row r="95" spans="2:9" ht="18.75" x14ac:dyDescent="0.3">
      <c r="B95"/>
      <c r="C95"/>
      <c r="D95"/>
      <c r="E95"/>
      <c r="F95" s="15"/>
      <c r="G95" s="24"/>
      <c r="H95" s="24"/>
      <c r="I95" s="3"/>
    </row>
    <row r="96" spans="2:9" ht="18.75" x14ac:dyDescent="0.3">
      <c r="B96"/>
      <c r="C96"/>
      <c r="D96"/>
      <c r="E96"/>
      <c r="F96" s="15"/>
      <c r="G96" s="24"/>
      <c r="H96" s="24"/>
      <c r="I96" s="3"/>
    </row>
    <row r="97" spans="2:9" ht="18.75" x14ac:dyDescent="0.3">
      <c r="B97"/>
      <c r="C97"/>
      <c r="D97"/>
      <c r="E97"/>
      <c r="F97" s="15"/>
      <c r="G97" s="24"/>
      <c r="H97" s="24"/>
      <c r="I97" s="3"/>
    </row>
    <row r="98" spans="2:9" ht="18.75" x14ac:dyDescent="0.3">
      <c r="B98"/>
      <c r="C98"/>
      <c r="D98"/>
      <c r="E98"/>
      <c r="F98" s="15"/>
      <c r="G98" s="24"/>
      <c r="H98" s="24"/>
      <c r="I98" s="3"/>
    </row>
    <row r="99" spans="2:9" ht="18.75" x14ac:dyDescent="0.3">
      <c r="B99"/>
      <c r="C99"/>
      <c r="D99"/>
      <c r="E99"/>
      <c r="F99" s="15"/>
      <c r="G99" s="24"/>
      <c r="H99" s="24"/>
      <c r="I99" s="3"/>
    </row>
  </sheetData>
  <mergeCells count="10">
    <mergeCell ref="B10:H10"/>
    <mergeCell ref="C2:D2"/>
    <mergeCell ref="B3:H3"/>
    <mergeCell ref="B4:H4"/>
    <mergeCell ref="B5:H5"/>
    <mergeCell ref="B9:H9"/>
    <mergeCell ref="B6:H6"/>
    <mergeCell ref="E2:H2"/>
    <mergeCell ref="B8:H8"/>
    <mergeCell ref="B7:H7"/>
  </mergeCells>
  <phoneticPr fontId="16" type="noConversion"/>
  <hyperlinks>
    <hyperlink ref="E2" r:id="rId1" xr:uid="{2F033035-A24D-49D1-8F04-7E2876A455C5}"/>
  </hyperlinks>
  <printOptions horizontalCentered="1" verticalCentered="1" gridLines="1"/>
  <pageMargins left="3.937007874015748E-2" right="3.937007874015748E-2" top="0.19685039370078741" bottom="0.19685039370078741" header="0" footer="0"/>
  <pageSetup paperSize="8" orientation="portrait" horizontalDpi="4294967292" verticalDpi="4294967292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Blatt1</vt:lpstr>
      <vt:lpstr>Blatt1!Druckbereich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C.</dc:creator>
  <cp:lastModifiedBy>Volker Goebel</cp:lastModifiedBy>
  <cp:lastPrinted>2024-04-26T12:17:25Z</cp:lastPrinted>
  <dcterms:created xsi:type="dcterms:W3CDTF">2015-09-23T07:54:29Z</dcterms:created>
  <dcterms:modified xsi:type="dcterms:W3CDTF">2024-04-26T12:19:36Z</dcterms:modified>
</cp:coreProperties>
</file>